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THESIS\"/>
    </mc:Choice>
  </mc:AlternateContent>
  <bookViews>
    <workbookView xWindow="0" yWindow="0" windowWidth="23040" windowHeight="104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3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H3" i="1"/>
  <c r="J3" i="1" s="1"/>
  <c r="I3" i="1" l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H137" i="1"/>
  <c r="I137" i="1" s="1"/>
  <c r="H138" i="1"/>
  <c r="H139" i="1"/>
  <c r="J139" i="1" s="1"/>
  <c r="R139" i="1" s="1"/>
  <c r="H140" i="1"/>
  <c r="H141" i="1"/>
  <c r="I141" i="1" s="1"/>
  <c r="H142" i="1"/>
  <c r="H143" i="1"/>
  <c r="J143" i="1" s="1"/>
  <c r="R143" i="1" s="1"/>
  <c r="H144" i="1"/>
  <c r="I144" i="1" s="1"/>
  <c r="H145" i="1"/>
  <c r="I145" i="1" s="1"/>
  <c r="H146" i="1"/>
  <c r="K146" i="1" s="1"/>
  <c r="H147" i="1"/>
  <c r="H148" i="1"/>
  <c r="I148" i="1" s="1"/>
  <c r="H149" i="1"/>
  <c r="I149" i="1" s="1"/>
  <c r="H150" i="1"/>
  <c r="H151" i="1"/>
  <c r="J151" i="1" s="1"/>
  <c r="R151" i="1" s="1"/>
  <c r="H152" i="1"/>
  <c r="I152" i="1" s="1"/>
  <c r="H153" i="1"/>
  <c r="J153" i="1" s="1"/>
  <c r="R153" i="1" s="1"/>
  <c r="H154" i="1"/>
  <c r="H155" i="1"/>
  <c r="J155" i="1" s="1"/>
  <c r="R155" i="1" s="1"/>
  <c r="H156" i="1"/>
  <c r="I156" i="1" s="1"/>
  <c r="H157" i="1"/>
  <c r="I157" i="1" s="1"/>
  <c r="H158" i="1"/>
  <c r="H159" i="1"/>
  <c r="J159" i="1" s="1"/>
  <c r="R159" i="1" s="1"/>
  <c r="H160" i="1"/>
  <c r="H161" i="1"/>
  <c r="I161" i="1" s="1"/>
  <c r="H162" i="1"/>
  <c r="H163" i="1"/>
  <c r="J163" i="1" s="1"/>
  <c r="R163" i="1" s="1"/>
  <c r="H164" i="1"/>
  <c r="K164" i="1" s="1"/>
  <c r="H165" i="1"/>
  <c r="J165" i="1" s="1"/>
  <c r="R165" i="1" s="1"/>
  <c r="H166" i="1"/>
  <c r="J166" i="1" s="1"/>
  <c r="R166" i="1" s="1"/>
  <c r="H167" i="1"/>
  <c r="J167" i="1" s="1"/>
  <c r="R167" i="1" s="1"/>
  <c r="H168" i="1"/>
  <c r="J168" i="1" s="1"/>
  <c r="R168" i="1" s="1"/>
  <c r="H169" i="1"/>
  <c r="J169" i="1" s="1"/>
  <c r="R169" i="1" s="1"/>
  <c r="H170" i="1"/>
  <c r="J170" i="1" s="1"/>
  <c r="R170" i="1" s="1"/>
  <c r="H171" i="1"/>
  <c r="I171" i="1" s="1"/>
  <c r="H172" i="1"/>
  <c r="J172" i="1" s="1"/>
  <c r="R172" i="1" s="1"/>
  <c r="H173" i="1"/>
  <c r="H174" i="1"/>
  <c r="J174" i="1" s="1"/>
  <c r="R174" i="1" s="1"/>
  <c r="H175" i="1"/>
  <c r="I175" i="1" s="1"/>
  <c r="H176" i="1"/>
  <c r="H177" i="1"/>
  <c r="J177" i="1" s="1"/>
  <c r="R177" i="1" s="1"/>
  <c r="H178" i="1"/>
  <c r="J178" i="1" s="1"/>
  <c r="R178" i="1" s="1"/>
  <c r="H179" i="1"/>
  <c r="I179" i="1" s="1"/>
  <c r="H180" i="1"/>
  <c r="J180" i="1" s="1"/>
  <c r="R180" i="1" s="1"/>
  <c r="H181" i="1"/>
  <c r="J181" i="1" s="1"/>
  <c r="R181" i="1" s="1"/>
  <c r="H182" i="1"/>
  <c r="J182" i="1" s="1"/>
  <c r="R182" i="1" s="1"/>
  <c r="H183" i="1"/>
  <c r="I183" i="1" s="1"/>
  <c r="H184" i="1"/>
  <c r="J184" i="1" s="1"/>
  <c r="R184" i="1" s="1"/>
  <c r="H185" i="1"/>
  <c r="J185" i="1" s="1"/>
  <c r="R185" i="1" s="1"/>
  <c r="H186" i="1"/>
  <c r="H187" i="1"/>
  <c r="K187" i="1" s="1"/>
  <c r="H188" i="1"/>
  <c r="K188" i="1" s="1"/>
  <c r="H189" i="1"/>
  <c r="J189" i="1" s="1"/>
  <c r="R189" i="1" s="1"/>
  <c r="H190" i="1"/>
  <c r="I190" i="1" s="1"/>
  <c r="H191" i="1"/>
  <c r="I191" i="1" s="1"/>
  <c r="H192" i="1"/>
  <c r="H193" i="1"/>
  <c r="J193" i="1" s="1"/>
  <c r="R193" i="1" s="1"/>
  <c r="H194" i="1"/>
  <c r="I194" i="1" s="1"/>
  <c r="H195" i="1"/>
  <c r="I195" i="1" s="1"/>
  <c r="H196" i="1"/>
  <c r="K196" i="1" s="1"/>
  <c r="H197" i="1"/>
  <c r="H198" i="1"/>
  <c r="I198" i="1" s="1"/>
  <c r="H199" i="1"/>
  <c r="I199" i="1" s="1"/>
  <c r="H200" i="1"/>
  <c r="K200" i="1" s="1"/>
  <c r="H201" i="1"/>
  <c r="J201" i="1" s="1"/>
  <c r="R201" i="1" s="1"/>
  <c r="H202" i="1"/>
  <c r="H203" i="1"/>
  <c r="I203" i="1" s="1"/>
  <c r="H204" i="1"/>
  <c r="K204" i="1" s="1"/>
  <c r="H205" i="1"/>
  <c r="J205" i="1" s="1"/>
  <c r="R205" i="1" s="1"/>
  <c r="H206" i="1"/>
  <c r="I206" i="1" s="1"/>
  <c r="H207" i="1"/>
  <c r="H208" i="1"/>
  <c r="K208" i="1" s="1"/>
  <c r="H209" i="1"/>
  <c r="J209" i="1" s="1"/>
  <c r="R209" i="1" s="1"/>
  <c r="H210" i="1"/>
  <c r="I210" i="1" s="1"/>
  <c r="H211" i="1"/>
  <c r="K211" i="1" s="1"/>
  <c r="H212" i="1"/>
  <c r="J212" i="1" s="1"/>
  <c r="R212" i="1" s="1"/>
  <c r="H213" i="1"/>
  <c r="I213" i="1" s="1"/>
  <c r="H214" i="1"/>
  <c r="K214" i="1" s="1"/>
  <c r="H215" i="1"/>
  <c r="K215" i="1" s="1"/>
  <c r="H216" i="1"/>
  <c r="I216" i="1" s="1"/>
  <c r="H217" i="1"/>
  <c r="I217" i="1" s="1"/>
  <c r="H218" i="1"/>
  <c r="K218" i="1" s="1"/>
  <c r="H219" i="1"/>
  <c r="J219" i="1" s="1"/>
  <c r="R219" i="1" s="1"/>
  <c r="H220" i="1"/>
  <c r="I220" i="1" s="1"/>
  <c r="H221" i="1"/>
  <c r="I221" i="1" s="1"/>
  <c r="H222" i="1"/>
  <c r="K222" i="1" s="1"/>
  <c r="H223" i="1"/>
  <c r="J223" i="1" s="1"/>
  <c r="R223" i="1" s="1"/>
  <c r="H224" i="1"/>
  <c r="I224" i="1" s="1"/>
  <c r="H225" i="1"/>
  <c r="J225" i="1" s="1"/>
  <c r="R225" i="1" s="1"/>
  <c r="H226" i="1"/>
  <c r="I226" i="1" s="1"/>
  <c r="H227" i="1"/>
  <c r="K227" i="1" s="1"/>
  <c r="H228" i="1"/>
  <c r="J228" i="1" s="1"/>
  <c r="R228" i="1" s="1"/>
  <c r="H229" i="1"/>
  <c r="I229" i="1" s="1"/>
  <c r="H230" i="1"/>
  <c r="I230" i="1" s="1"/>
  <c r="H231" i="1"/>
  <c r="H232" i="1"/>
  <c r="I232" i="1" s="1"/>
  <c r="H233" i="1"/>
  <c r="I233" i="1" s="1"/>
  <c r="H234" i="1"/>
  <c r="K234" i="1" s="1"/>
  <c r="H235" i="1"/>
  <c r="J235" i="1" s="1"/>
  <c r="R235" i="1" s="1"/>
  <c r="H236" i="1"/>
  <c r="I236" i="1" s="1"/>
  <c r="H237" i="1"/>
  <c r="I237" i="1" s="1"/>
  <c r="H238" i="1"/>
  <c r="K238" i="1" s="1"/>
  <c r="H239" i="1"/>
  <c r="J239" i="1" s="1"/>
  <c r="R239" i="1" s="1"/>
  <c r="H240" i="1"/>
  <c r="I240" i="1" s="1"/>
  <c r="H241" i="1"/>
  <c r="H242" i="1"/>
  <c r="K242" i="1" s="1"/>
  <c r="H243" i="1"/>
  <c r="J243" i="1" s="1"/>
  <c r="R243" i="1" s="1"/>
  <c r="H244" i="1"/>
  <c r="I244" i="1" s="1"/>
  <c r="H245" i="1"/>
  <c r="K245" i="1" s="1"/>
  <c r="H246" i="1"/>
  <c r="I246" i="1" s="1"/>
  <c r="H247" i="1"/>
  <c r="K247" i="1" s="1"/>
  <c r="H248" i="1"/>
  <c r="J248" i="1" s="1"/>
  <c r="R248" i="1" s="1"/>
  <c r="H249" i="1"/>
  <c r="H250" i="1"/>
  <c r="I250" i="1" s="1"/>
  <c r="H251" i="1"/>
  <c r="K251" i="1" s="1"/>
  <c r="H252" i="1"/>
  <c r="J252" i="1" s="1"/>
  <c r="R252" i="1" s="1"/>
  <c r="H253" i="1"/>
  <c r="H254" i="1"/>
  <c r="H255" i="1"/>
  <c r="K255" i="1" s="1"/>
  <c r="H256" i="1"/>
  <c r="J256" i="1" s="1"/>
  <c r="R256" i="1" s="1"/>
  <c r="H257" i="1"/>
  <c r="H258" i="1"/>
  <c r="K258" i="1" s="1"/>
  <c r="H259" i="1"/>
  <c r="K259" i="1" s="1"/>
  <c r="H260" i="1"/>
  <c r="J260" i="1" s="1"/>
  <c r="R260" i="1" s="1"/>
  <c r="H261" i="1"/>
  <c r="H262" i="1"/>
  <c r="I262" i="1" s="1"/>
  <c r="H263" i="1"/>
  <c r="H264" i="1"/>
  <c r="J264" i="1" s="1"/>
  <c r="R264" i="1" s="1"/>
  <c r="H265" i="1"/>
  <c r="H266" i="1"/>
  <c r="I266" i="1" s="1"/>
  <c r="H267" i="1"/>
  <c r="K267" i="1" s="1"/>
  <c r="H268" i="1"/>
  <c r="J268" i="1" s="1"/>
  <c r="R268" i="1" s="1"/>
  <c r="Q133" i="1"/>
  <c r="Q134" i="1"/>
  <c r="Q135" i="1"/>
  <c r="Q136" i="1"/>
  <c r="H133" i="1"/>
  <c r="I133" i="1" s="1"/>
  <c r="H134" i="1"/>
  <c r="K134" i="1" s="1"/>
  <c r="H135" i="1"/>
  <c r="J135" i="1" s="1"/>
  <c r="R135" i="1" s="1"/>
  <c r="H136" i="1"/>
  <c r="I136" i="1" s="1"/>
  <c r="Q132" i="1"/>
  <c r="H132" i="1"/>
  <c r="I132" i="1" s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H89" i="1"/>
  <c r="I89" i="1" s="1"/>
  <c r="H90" i="1"/>
  <c r="H91" i="1"/>
  <c r="J91" i="1" s="1"/>
  <c r="R91" i="1" s="1"/>
  <c r="H92" i="1"/>
  <c r="I92" i="1" s="1"/>
  <c r="H93" i="1"/>
  <c r="H94" i="1"/>
  <c r="I94" i="1" s="1"/>
  <c r="H95" i="1"/>
  <c r="I95" i="1" s="1"/>
  <c r="H96" i="1"/>
  <c r="I96" i="1" s="1"/>
  <c r="H97" i="1"/>
  <c r="I97" i="1" s="1"/>
  <c r="H98" i="1"/>
  <c r="H99" i="1"/>
  <c r="J99" i="1" s="1"/>
  <c r="R99" i="1" s="1"/>
  <c r="H100" i="1"/>
  <c r="I100" i="1" s="1"/>
  <c r="H101" i="1"/>
  <c r="H102" i="1"/>
  <c r="K102" i="1" s="1"/>
  <c r="H103" i="1"/>
  <c r="K103" i="1" s="1"/>
  <c r="H104" i="1"/>
  <c r="J104" i="1" s="1"/>
  <c r="R104" i="1" s="1"/>
  <c r="H105" i="1"/>
  <c r="H106" i="1"/>
  <c r="H107" i="1"/>
  <c r="J107" i="1" s="1"/>
  <c r="R107" i="1" s="1"/>
  <c r="H108" i="1"/>
  <c r="I108" i="1" s="1"/>
  <c r="H109" i="1"/>
  <c r="K109" i="1" s="1"/>
  <c r="H110" i="1"/>
  <c r="J110" i="1" s="1"/>
  <c r="R110" i="1" s="1"/>
  <c r="H111" i="1"/>
  <c r="I111" i="1" s="1"/>
  <c r="H112" i="1"/>
  <c r="H113" i="1"/>
  <c r="H114" i="1"/>
  <c r="J114" i="1" s="1"/>
  <c r="R114" i="1" s="1"/>
  <c r="H115" i="1"/>
  <c r="I115" i="1" s="1"/>
  <c r="H116" i="1"/>
  <c r="K116" i="1" s="1"/>
  <c r="H117" i="1"/>
  <c r="K117" i="1" s="1"/>
  <c r="H118" i="1"/>
  <c r="J118" i="1" s="1"/>
  <c r="R118" i="1" s="1"/>
  <c r="H119" i="1"/>
  <c r="I119" i="1" s="1"/>
  <c r="H120" i="1"/>
  <c r="H121" i="1"/>
  <c r="H122" i="1"/>
  <c r="J122" i="1" s="1"/>
  <c r="R122" i="1" s="1"/>
  <c r="H123" i="1"/>
  <c r="I123" i="1" s="1"/>
  <c r="H124" i="1"/>
  <c r="K124" i="1" s="1"/>
  <c r="H125" i="1"/>
  <c r="K125" i="1" s="1"/>
  <c r="H126" i="1"/>
  <c r="J126" i="1" s="1"/>
  <c r="R126" i="1" s="1"/>
  <c r="H127" i="1"/>
  <c r="I127" i="1" s="1"/>
  <c r="H128" i="1"/>
  <c r="H129" i="1"/>
  <c r="H130" i="1"/>
  <c r="J130" i="1" s="1"/>
  <c r="R130" i="1" s="1"/>
  <c r="H131" i="1"/>
  <c r="I131" i="1" s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H68" i="1"/>
  <c r="I68" i="1" s="1"/>
  <c r="H69" i="1"/>
  <c r="H70" i="1"/>
  <c r="H71" i="1"/>
  <c r="I71" i="1" s="1"/>
  <c r="H72" i="1"/>
  <c r="H73" i="1"/>
  <c r="I73" i="1" s="1"/>
  <c r="H74" i="1"/>
  <c r="K74" i="1" s="1"/>
  <c r="H75" i="1"/>
  <c r="I75" i="1" s="1"/>
  <c r="H76" i="1"/>
  <c r="I76" i="1" s="1"/>
  <c r="H77" i="1"/>
  <c r="H78" i="1"/>
  <c r="H79" i="1"/>
  <c r="I79" i="1" s="1"/>
  <c r="H80" i="1"/>
  <c r="H81" i="1"/>
  <c r="H82" i="1"/>
  <c r="H83" i="1"/>
  <c r="I83" i="1" s="1"/>
  <c r="H84" i="1"/>
  <c r="I84" i="1" s="1"/>
  <c r="H85" i="1"/>
  <c r="H86" i="1"/>
  <c r="H87" i="1"/>
  <c r="J87" i="1" s="1"/>
  <c r="R87" i="1" s="1"/>
  <c r="H88" i="1"/>
  <c r="I88" i="1" s="1"/>
  <c r="Q58" i="1"/>
  <c r="Q59" i="1"/>
  <c r="Q60" i="1"/>
  <c r="Q61" i="1"/>
  <c r="Q62" i="1"/>
  <c r="Q63" i="1"/>
  <c r="Q64" i="1"/>
  <c r="Q65" i="1"/>
  <c r="Q66" i="1"/>
  <c r="Q67" i="1"/>
  <c r="H58" i="1"/>
  <c r="H59" i="1"/>
  <c r="I59" i="1" s="1"/>
  <c r="H60" i="1"/>
  <c r="I60" i="1" s="1"/>
  <c r="H61" i="1"/>
  <c r="I61" i="1" s="1"/>
  <c r="H62" i="1"/>
  <c r="I62" i="1" s="1"/>
  <c r="H63" i="1"/>
  <c r="K63" i="1" s="1"/>
  <c r="H64" i="1"/>
  <c r="H65" i="1"/>
  <c r="I65" i="1" s="1"/>
  <c r="H66" i="1"/>
  <c r="H67" i="1"/>
  <c r="Q48" i="1"/>
  <c r="Q49" i="1"/>
  <c r="Q50" i="1"/>
  <c r="Q51" i="1"/>
  <c r="Q52" i="1"/>
  <c r="Q53" i="1"/>
  <c r="Q54" i="1"/>
  <c r="Q55" i="1"/>
  <c r="Q56" i="1"/>
  <c r="Q57" i="1"/>
  <c r="H48" i="1"/>
  <c r="J48" i="1" s="1"/>
  <c r="R48" i="1" s="1"/>
  <c r="H49" i="1"/>
  <c r="I49" i="1" s="1"/>
  <c r="H50" i="1"/>
  <c r="H51" i="1"/>
  <c r="H52" i="1"/>
  <c r="J52" i="1" s="1"/>
  <c r="R52" i="1" s="1"/>
  <c r="H53" i="1"/>
  <c r="I53" i="1" s="1"/>
  <c r="H54" i="1"/>
  <c r="K54" i="1" s="1"/>
  <c r="H55" i="1"/>
  <c r="K55" i="1" s="1"/>
  <c r="H56" i="1"/>
  <c r="J56" i="1" s="1"/>
  <c r="R56" i="1" s="1"/>
  <c r="H57" i="1"/>
  <c r="I57" i="1" s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H45" i="1"/>
  <c r="H46" i="1"/>
  <c r="I46" i="1" s="1"/>
  <c r="H47" i="1"/>
  <c r="H27" i="1"/>
  <c r="K27" i="1" s="1"/>
  <c r="H28" i="1"/>
  <c r="I28" i="1" s="1"/>
  <c r="H29" i="1"/>
  <c r="I29" i="1" s="1"/>
  <c r="H30" i="1"/>
  <c r="K30" i="1" s="1"/>
  <c r="H31" i="1"/>
  <c r="K31" i="1" s="1"/>
  <c r="H32" i="1"/>
  <c r="H33" i="1"/>
  <c r="I33" i="1" s="1"/>
  <c r="H34" i="1"/>
  <c r="K34" i="1" s="1"/>
  <c r="H35" i="1"/>
  <c r="K35" i="1" s="1"/>
  <c r="H36" i="1"/>
  <c r="I36" i="1" s="1"/>
  <c r="H37" i="1"/>
  <c r="I37" i="1" s="1"/>
  <c r="H38" i="1"/>
  <c r="H39" i="1"/>
  <c r="K39" i="1" s="1"/>
  <c r="H40" i="1"/>
  <c r="I40" i="1" s="1"/>
  <c r="H41" i="1"/>
  <c r="I41" i="1" s="1"/>
  <c r="H42" i="1"/>
  <c r="K42" i="1" s="1"/>
  <c r="H43" i="1"/>
  <c r="K43" i="1" s="1"/>
  <c r="H44" i="1"/>
  <c r="I44" i="1" s="1"/>
  <c r="Q22" i="1"/>
  <c r="Q23" i="1"/>
  <c r="Q24" i="1"/>
  <c r="Q25" i="1"/>
  <c r="Q26" i="1"/>
  <c r="H22" i="1"/>
  <c r="H23" i="1"/>
  <c r="J23" i="1" s="1"/>
  <c r="R23" i="1" s="1"/>
  <c r="H24" i="1"/>
  <c r="I24" i="1" s="1"/>
  <c r="H25" i="1"/>
  <c r="I25" i="1" s="1"/>
  <c r="H26" i="1"/>
  <c r="K26" i="1" s="1"/>
  <c r="Q11" i="1"/>
  <c r="Q12" i="1"/>
  <c r="Q13" i="1"/>
  <c r="Q14" i="1"/>
  <c r="Q15" i="1"/>
  <c r="Q16" i="1"/>
  <c r="Q17" i="1"/>
  <c r="Q18" i="1"/>
  <c r="Q19" i="1"/>
  <c r="Q20" i="1"/>
  <c r="Q21" i="1"/>
  <c r="H11" i="1"/>
  <c r="K11" i="1" s="1"/>
  <c r="H12" i="1"/>
  <c r="K12" i="1" s="1"/>
  <c r="H13" i="1"/>
  <c r="I13" i="1" s="1"/>
  <c r="H14" i="1"/>
  <c r="K14" i="1" s="1"/>
  <c r="H15" i="1"/>
  <c r="I15" i="1" s="1"/>
  <c r="H16" i="1"/>
  <c r="I16" i="1" s="1"/>
  <c r="H17" i="1"/>
  <c r="I17" i="1" s="1"/>
  <c r="H18" i="1"/>
  <c r="I18" i="1" s="1"/>
  <c r="H19" i="1"/>
  <c r="H20" i="1"/>
  <c r="I20" i="1" s="1"/>
  <c r="H21" i="1"/>
  <c r="K21" i="1" s="1"/>
  <c r="Q4" i="1"/>
  <c r="Q5" i="1"/>
  <c r="Q6" i="1"/>
  <c r="Q7" i="1"/>
  <c r="Q8" i="1"/>
  <c r="Q9" i="1"/>
  <c r="Q10" i="1"/>
  <c r="Q3" i="1"/>
  <c r="H5" i="1"/>
  <c r="I5" i="1" s="1"/>
  <c r="H6" i="1"/>
  <c r="I6" i="1" s="1"/>
  <c r="H7" i="1"/>
  <c r="J7" i="1" s="1"/>
  <c r="R7" i="1" s="1"/>
  <c r="H8" i="1"/>
  <c r="K8" i="1" s="1"/>
  <c r="H9" i="1"/>
  <c r="I9" i="1" s="1"/>
  <c r="H10" i="1"/>
  <c r="I10" i="1" s="1"/>
  <c r="H4" i="1"/>
  <c r="K4" i="1" s="1"/>
  <c r="K3" i="1"/>
  <c r="S264" i="1" l="1"/>
  <c r="S252" i="1"/>
  <c r="V185" i="1"/>
  <c r="S260" i="1"/>
  <c r="S248" i="1"/>
  <c r="S235" i="1"/>
  <c r="T228" i="1"/>
  <c r="T219" i="1"/>
  <c r="I23" i="1"/>
  <c r="I225" i="1"/>
  <c r="K223" i="1"/>
  <c r="S99" i="1"/>
  <c r="J55" i="1"/>
  <c r="R55" i="1" s="1"/>
  <c r="U55" i="1" s="1"/>
  <c r="K163" i="1"/>
  <c r="I55" i="1"/>
  <c r="L55" i="1" s="1"/>
  <c r="I248" i="1"/>
  <c r="J214" i="1"/>
  <c r="R214" i="1" s="1"/>
  <c r="S214" i="1" s="1"/>
  <c r="J191" i="1"/>
  <c r="R191" i="1" s="1"/>
  <c r="V191" i="1" s="1"/>
  <c r="U180" i="1"/>
  <c r="U169" i="1"/>
  <c r="K266" i="1"/>
  <c r="T168" i="1"/>
  <c r="V139" i="1"/>
  <c r="K243" i="1"/>
  <c r="V189" i="1"/>
  <c r="U178" i="1"/>
  <c r="U167" i="1"/>
  <c r="J149" i="1"/>
  <c r="R149" i="1" s="1"/>
  <c r="T149" i="1" s="1"/>
  <c r="J247" i="1"/>
  <c r="R247" i="1" s="1"/>
  <c r="T247" i="1" s="1"/>
  <c r="I243" i="1"/>
  <c r="V177" i="1"/>
  <c r="V166" i="1"/>
  <c r="K195" i="1"/>
  <c r="J195" i="1"/>
  <c r="R195" i="1" s="1"/>
  <c r="V195" i="1" s="1"/>
  <c r="J179" i="1"/>
  <c r="R179" i="1" s="1"/>
  <c r="U179" i="1" s="1"/>
  <c r="I151" i="1"/>
  <c r="J266" i="1"/>
  <c r="R266" i="1" s="1"/>
  <c r="U266" i="1" s="1"/>
  <c r="J230" i="1"/>
  <c r="R230" i="1" s="1"/>
  <c r="U230" i="1" s="1"/>
  <c r="K235" i="1"/>
  <c r="I214" i="1"/>
  <c r="L214" i="1" s="1"/>
  <c r="J134" i="1"/>
  <c r="R134" i="1" s="1"/>
  <c r="V134" i="1" s="1"/>
  <c r="S174" i="1"/>
  <c r="J262" i="1"/>
  <c r="R262" i="1" s="1"/>
  <c r="T262" i="1" s="1"/>
  <c r="K181" i="1"/>
  <c r="K225" i="1"/>
  <c r="I209" i="1"/>
  <c r="U48" i="1"/>
  <c r="J259" i="1"/>
  <c r="R259" i="1" s="1"/>
  <c r="U259" i="1" s="1"/>
  <c r="I247" i="1"/>
  <c r="I159" i="1"/>
  <c r="K151" i="1"/>
  <c r="T243" i="1"/>
  <c r="K36" i="1"/>
  <c r="K170" i="1"/>
  <c r="I264" i="1"/>
  <c r="K155" i="1"/>
  <c r="U205" i="1"/>
  <c r="K185" i="1"/>
  <c r="I155" i="1"/>
  <c r="J148" i="1"/>
  <c r="R148" i="1" s="1"/>
  <c r="V148" i="1" s="1"/>
  <c r="K239" i="1"/>
  <c r="J221" i="1"/>
  <c r="R221" i="1" s="1"/>
  <c r="S221" i="1" s="1"/>
  <c r="I185" i="1"/>
  <c r="I168" i="1"/>
  <c r="I163" i="1"/>
  <c r="V163" i="1"/>
  <c r="J251" i="1"/>
  <c r="R251" i="1" s="1"/>
  <c r="U251" i="1" s="1"/>
  <c r="K212" i="1"/>
  <c r="U193" i="1"/>
  <c r="I153" i="1"/>
  <c r="I87" i="1"/>
  <c r="I91" i="1"/>
  <c r="I268" i="1"/>
  <c r="I251" i="1"/>
  <c r="J237" i="1"/>
  <c r="R237" i="1" s="1"/>
  <c r="U237" i="1" s="1"/>
  <c r="K219" i="1"/>
  <c r="U153" i="1"/>
  <c r="U209" i="1"/>
  <c r="K59" i="1"/>
  <c r="S268" i="1"/>
  <c r="I252" i="1"/>
  <c r="J203" i="1"/>
  <c r="R203" i="1" s="1"/>
  <c r="V203" i="1" s="1"/>
  <c r="V181" i="1"/>
  <c r="K168" i="1"/>
  <c r="I139" i="1"/>
  <c r="J267" i="1"/>
  <c r="R267" i="1" s="1"/>
  <c r="V267" i="1" s="1"/>
  <c r="J211" i="1"/>
  <c r="R211" i="1" s="1"/>
  <c r="T211" i="1" s="1"/>
  <c r="K46" i="1"/>
  <c r="U172" i="1"/>
  <c r="V155" i="1"/>
  <c r="K171" i="1"/>
  <c r="V201" i="1"/>
  <c r="J73" i="1"/>
  <c r="R73" i="1" s="1"/>
  <c r="S73" i="1" s="1"/>
  <c r="T122" i="1"/>
  <c r="J258" i="1"/>
  <c r="R258" i="1" s="1"/>
  <c r="T258" i="1" s="1"/>
  <c r="J250" i="1"/>
  <c r="R250" i="1" s="1"/>
  <c r="T250" i="1" s="1"/>
  <c r="U223" i="1"/>
  <c r="K183" i="1"/>
  <c r="J171" i="1"/>
  <c r="R171" i="1" s="1"/>
  <c r="T171" i="1" s="1"/>
  <c r="U165" i="1"/>
  <c r="J161" i="1"/>
  <c r="R161" i="1" s="1"/>
  <c r="T161" i="1" s="1"/>
  <c r="K153" i="1"/>
  <c r="K143" i="1"/>
  <c r="J62" i="1"/>
  <c r="R62" i="1" s="1"/>
  <c r="T62" i="1" s="1"/>
  <c r="I122" i="1"/>
  <c r="J238" i="1"/>
  <c r="R238" i="1" s="1"/>
  <c r="U238" i="1" s="1"/>
  <c r="J222" i="1"/>
  <c r="R222" i="1" s="1"/>
  <c r="T222" i="1" s="1"/>
  <c r="J190" i="1"/>
  <c r="R190" i="1" s="1"/>
  <c r="S190" i="1" s="1"/>
  <c r="J183" i="1"/>
  <c r="R183" i="1" s="1"/>
  <c r="U183" i="1" s="1"/>
  <c r="K177" i="1"/>
  <c r="J164" i="1"/>
  <c r="R164" i="1" s="1"/>
  <c r="T164" i="1" s="1"/>
  <c r="I143" i="1"/>
  <c r="V243" i="1"/>
  <c r="V209" i="1"/>
  <c r="J245" i="1"/>
  <c r="R245" i="1" s="1"/>
  <c r="U245" i="1" s="1"/>
  <c r="K60" i="1"/>
  <c r="S107" i="1"/>
  <c r="K175" i="1"/>
  <c r="V159" i="1"/>
  <c r="J146" i="1"/>
  <c r="R146" i="1" s="1"/>
  <c r="S146" i="1" s="1"/>
  <c r="J141" i="1"/>
  <c r="R141" i="1" s="1"/>
  <c r="U141" i="1" s="1"/>
  <c r="J60" i="1"/>
  <c r="R60" i="1" s="1"/>
  <c r="S60" i="1" s="1"/>
  <c r="I204" i="1"/>
  <c r="J187" i="1"/>
  <c r="R187" i="1" s="1"/>
  <c r="V187" i="1" s="1"/>
  <c r="J175" i="1"/>
  <c r="R175" i="1" s="1"/>
  <c r="T175" i="1" s="1"/>
  <c r="V170" i="1"/>
  <c r="U184" i="1"/>
  <c r="K22" i="1"/>
  <c r="I22" i="1"/>
  <c r="J22" i="1"/>
  <c r="R22" i="1" s="1"/>
  <c r="T22" i="1" s="1"/>
  <c r="I32" i="1"/>
  <c r="K32" i="1"/>
  <c r="S256" i="1"/>
  <c r="V256" i="1"/>
  <c r="U182" i="1"/>
  <c r="S182" i="1"/>
  <c r="K263" i="1"/>
  <c r="I263" i="1"/>
  <c r="J263" i="1"/>
  <c r="R263" i="1" s="1"/>
  <c r="U263" i="1" s="1"/>
  <c r="I254" i="1"/>
  <c r="J254" i="1"/>
  <c r="R254" i="1" s="1"/>
  <c r="S254" i="1" s="1"/>
  <c r="K254" i="1"/>
  <c r="V205" i="1"/>
  <c r="I140" i="1"/>
  <c r="J140" i="1"/>
  <c r="R140" i="1" s="1"/>
  <c r="V140" i="1" s="1"/>
  <c r="I54" i="1"/>
  <c r="J54" i="1"/>
  <c r="R54" i="1" s="1"/>
  <c r="S54" i="1" s="1"/>
  <c r="V235" i="1"/>
  <c r="I241" i="1"/>
  <c r="J241" i="1"/>
  <c r="R241" i="1" s="1"/>
  <c r="V241" i="1" s="1"/>
  <c r="K241" i="1"/>
  <c r="I202" i="1"/>
  <c r="J202" i="1"/>
  <c r="R202" i="1" s="1"/>
  <c r="V202" i="1" s="1"/>
  <c r="J173" i="1"/>
  <c r="R173" i="1" s="1"/>
  <c r="V173" i="1" s="1"/>
  <c r="I173" i="1"/>
  <c r="K173" i="1"/>
  <c r="I19" i="1"/>
  <c r="K19" i="1"/>
  <c r="K231" i="1"/>
  <c r="J231" i="1"/>
  <c r="R231" i="1" s="1"/>
  <c r="U231" i="1" s="1"/>
  <c r="I11" i="1"/>
  <c r="K38" i="1"/>
  <c r="J38" i="1"/>
  <c r="R38" i="1" s="1"/>
  <c r="K82" i="1"/>
  <c r="J82" i="1"/>
  <c r="R82" i="1" s="1"/>
  <c r="S82" i="1" s="1"/>
  <c r="V143" i="1"/>
  <c r="I81" i="1"/>
  <c r="K81" i="1"/>
  <c r="S201" i="1"/>
  <c r="U201" i="1"/>
  <c r="K192" i="1"/>
  <c r="I192" i="1"/>
  <c r="V228" i="1"/>
  <c r="V167" i="1"/>
  <c r="K16" i="1"/>
  <c r="I45" i="1"/>
  <c r="J45" i="1"/>
  <c r="R45" i="1" s="1"/>
  <c r="T45" i="1" s="1"/>
  <c r="K45" i="1"/>
  <c r="V248" i="1"/>
  <c r="K40" i="1"/>
  <c r="I207" i="1"/>
  <c r="J207" i="1"/>
  <c r="R207" i="1" s="1"/>
  <c r="K207" i="1"/>
  <c r="J197" i="1"/>
  <c r="R197" i="1" s="1"/>
  <c r="T197" i="1" s="1"/>
  <c r="I197" i="1"/>
  <c r="I160" i="1"/>
  <c r="J160" i="1"/>
  <c r="R160" i="1" s="1"/>
  <c r="T160" i="1" s="1"/>
  <c r="I58" i="1"/>
  <c r="J58" i="1"/>
  <c r="R58" i="1" s="1"/>
  <c r="S239" i="1"/>
  <c r="V239" i="1"/>
  <c r="K91" i="1"/>
  <c r="I134" i="1"/>
  <c r="I267" i="1"/>
  <c r="K262" i="1"/>
  <c r="I258" i="1"/>
  <c r="I245" i="1"/>
  <c r="I235" i="1"/>
  <c r="K230" i="1"/>
  <c r="I219" i="1"/>
  <c r="J215" i="1"/>
  <c r="R215" i="1" s="1"/>
  <c r="S215" i="1" s="1"/>
  <c r="I211" i="1"/>
  <c r="J206" i="1"/>
  <c r="R206" i="1" s="1"/>
  <c r="S206" i="1" s="1"/>
  <c r="I201" i="1"/>
  <c r="I196" i="1"/>
  <c r="K191" i="1"/>
  <c r="I187" i="1"/>
  <c r="I177" i="1"/>
  <c r="I164" i="1"/>
  <c r="K159" i="1"/>
  <c r="K149" i="1"/>
  <c r="I146" i="1"/>
  <c r="J144" i="1"/>
  <c r="R144" i="1" s="1"/>
  <c r="K139" i="1"/>
  <c r="T239" i="1"/>
  <c r="T235" i="1"/>
  <c r="V174" i="1"/>
  <c r="S23" i="1"/>
  <c r="I130" i="1"/>
  <c r="J133" i="1"/>
  <c r="R133" i="1" s="1"/>
  <c r="V133" i="1" s="1"/>
  <c r="I239" i="1"/>
  <c r="J234" i="1"/>
  <c r="R234" i="1" s="1"/>
  <c r="V234" i="1" s="1"/>
  <c r="I223" i="1"/>
  <c r="J218" i="1"/>
  <c r="R218" i="1" s="1"/>
  <c r="T218" i="1" s="1"/>
  <c r="J210" i="1"/>
  <c r="R210" i="1" s="1"/>
  <c r="S210" i="1" s="1"/>
  <c r="I205" i="1"/>
  <c r="I200" i="1"/>
  <c r="I181" i="1"/>
  <c r="J145" i="1"/>
  <c r="R145" i="1" s="1"/>
  <c r="U145" i="1" s="1"/>
  <c r="I99" i="1"/>
  <c r="I256" i="1"/>
  <c r="T201" i="1"/>
  <c r="T193" i="1"/>
  <c r="T181" i="1"/>
  <c r="T170" i="1"/>
  <c r="K157" i="1"/>
  <c r="K137" i="1"/>
  <c r="K233" i="1"/>
  <c r="K217" i="1"/>
  <c r="K199" i="1"/>
  <c r="I107" i="1"/>
  <c r="I260" i="1"/>
  <c r="J255" i="1"/>
  <c r="R255" i="1" s="1"/>
  <c r="U255" i="1" s="1"/>
  <c r="J233" i="1"/>
  <c r="R233" i="1" s="1"/>
  <c r="U233" i="1" s="1"/>
  <c r="K228" i="1"/>
  <c r="J217" i="1"/>
  <c r="R217" i="1" s="1"/>
  <c r="T217" i="1" s="1"/>
  <c r="J199" i="1"/>
  <c r="R199" i="1" s="1"/>
  <c r="T199" i="1" s="1"/>
  <c r="K166" i="1"/>
  <c r="J157" i="1"/>
  <c r="R157" i="1" s="1"/>
  <c r="T157" i="1" s="1"/>
  <c r="J137" i="1"/>
  <c r="R137" i="1" s="1"/>
  <c r="T137" i="1" s="1"/>
  <c r="T256" i="1"/>
  <c r="U52" i="1"/>
  <c r="K62" i="1"/>
  <c r="T130" i="1"/>
  <c r="S135" i="1"/>
  <c r="I255" i="1"/>
  <c r="K250" i="1"/>
  <c r="J242" i="1"/>
  <c r="R242" i="1" s="1"/>
  <c r="U242" i="1" s="1"/>
  <c r="K237" i="1"/>
  <c r="I228" i="1"/>
  <c r="K221" i="1"/>
  <c r="I208" i="1"/>
  <c r="K203" i="1"/>
  <c r="J194" i="1"/>
  <c r="R194" i="1" s="1"/>
  <c r="V194" i="1" s="1"/>
  <c r="I189" i="1"/>
  <c r="K179" i="1"/>
  <c r="L179" i="1" s="1"/>
  <c r="I166" i="1"/>
  <c r="K161" i="1"/>
  <c r="J152" i="1"/>
  <c r="R152" i="1" s="1"/>
  <c r="K141" i="1"/>
  <c r="U212" i="1"/>
  <c r="T159" i="1"/>
  <c r="T155" i="1"/>
  <c r="K37" i="1"/>
  <c r="I114" i="1"/>
  <c r="I135" i="1"/>
  <c r="I259" i="1"/>
  <c r="J227" i="1"/>
  <c r="R227" i="1" s="1"/>
  <c r="S227" i="1" s="1"/>
  <c r="I212" i="1"/>
  <c r="J198" i="1"/>
  <c r="R198" i="1" s="1"/>
  <c r="U198" i="1" s="1"/>
  <c r="I193" i="1"/>
  <c r="I188" i="1"/>
  <c r="I170" i="1"/>
  <c r="J156" i="1"/>
  <c r="R156" i="1" s="1"/>
  <c r="V156" i="1" s="1"/>
  <c r="S243" i="1"/>
  <c r="U174" i="1"/>
  <c r="V114" i="1"/>
  <c r="U225" i="1"/>
  <c r="T174" i="1"/>
  <c r="T153" i="1"/>
  <c r="T268" i="1"/>
  <c r="T264" i="1"/>
  <c r="V260" i="1"/>
  <c r="T260" i="1"/>
  <c r="V252" i="1"/>
  <c r="T252" i="1"/>
  <c r="T248" i="1"/>
  <c r="S228" i="1"/>
  <c r="T223" i="1"/>
  <c r="U219" i="1"/>
  <c r="V193" i="1"/>
  <c r="S193" i="1"/>
  <c r="T185" i="1"/>
  <c r="V182" i="1"/>
  <c r="T182" i="1"/>
  <c r="T178" i="1"/>
  <c r="V178" i="1"/>
  <c r="S178" i="1"/>
  <c r="V168" i="1"/>
  <c r="U168" i="1"/>
  <c r="T167" i="1"/>
  <c r="S167" i="1"/>
  <c r="T166" i="1"/>
  <c r="T163" i="1"/>
  <c r="V153" i="1"/>
  <c r="T151" i="1"/>
  <c r="U268" i="1"/>
  <c r="U264" i="1"/>
  <c r="U260" i="1"/>
  <c r="U256" i="1"/>
  <c r="U252" i="1"/>
  <c r="T251" i="1"/>
  <c r="U248" i="1"/>
  <c r="U243" i="1"/>
  <c r="U239" i="1"/>
  <c r="U235" i="1"/>
  <c r="V214" i="1"/>
  <c r="V268" i="1"/>
  <c r="V264" i="1"/>
  <c r="V225" i="1"/>
  <c r="S225" i="1"/>
  <c r="V212" i="1"/>
  <c r="S212" i="1"/>
  <c r="S251" i="1"/>
  <c r="U228" i="1"/>
  <c r="T225" i="1"/>
  <c r="V219" i="1"/>
  <c r="S219" i="1"/>
  <c r="T212" i="1"/>
  <c r="S205" i="1"/>
  <c r="T205" i="1"/>
  <c r="V223" i="1"/>
  <c r="S223" i="1"/>
  <c r="T214" i="1"/>
  <c r="S209" i="1"/>
  <c r="T209" i="1"/>
  <c r="S151" i="1"/>
  <c r="U151" i="1"/>
  <c r="V151" i="1"/>
  <c r="S143" i="1"/>
  <c r="U143" i="1"/>
  <c r="S189" i="1"/>
  <c r="T189" i="1"/>
  <c r="U189" i="1"/>
  <c r="S185" i="1"/>
  <c r="U185" i="1"/>
  <c r="V184" i="1"/>
  <c r="S184" i="1"/>
  <c r="T184" i="1"/>
  <c r="S181" i="1"/>
  <c r="U181" i="1"/>
  <c r="V180" i="1"/>
  <c r="S180" i="1"/>
  <c r="T180" i="1"/>
  <c r="S177" i="1"/>
  <c r="T177" i="1"/>
  <c r="U177" i="1"/>
  <c r="V172" i="1"/>
  <c r="S172" i="1"/>
  <c r="T172" i="1"/>
  <c r="S170" i="1"/>
  <c r="U170" i="1"/>
  <c r="V169" i="1"/>
  <c r="S169" i="1"/>
  <c r="T169" i="1"/>
  <c r="S166" i="1"/>
  <c r="U166" i="1"/>
  <c r="V165" i="1"/>
  <c r="S165" i="1"/>
  <c r="T165" i="1"/>
  <c r="S163" i="1"/>
  <c r="U163" i="1"/>
  <c r="S159" i="1"/>
  <c r="U159" i="1"/>
  <c r="S155" i="1"/>
  <c r="U155" i="1"/>
  <c r="T143" i="1"/>
  <c r="S139" i="1"/>
  <c r="T139" i="1"/>
  <c r="U139" i="1"/>
  <c r="S168" i="1"/>
  <c r="S153" i="1"/>
  <c r="I253" i="1"/>
  <c r="J253" i="1"/>
  <c r="R253" i="1" s="1"/>
  <c r="U253" i="1" s="1"/>
  <c r="K253" i="1"/>
  <c r="I249" i="1"/>
  <c r="J249" i="1"/>
  <c r="R249" i="1" s="1"/>
  <c r="V249" i="1" s="1"/>
  <c r="K249" i="1"/>
  <c r="I257" i="1"/>
  <c r="J257" i="1"/>
  <c r="R257" i="1" s="1"/>
  <c r="V257" i="1" s="1"/>
  <c r="K257" i="1"/>
  <c r="I265" i="1"/>
  <c r="J265" i="1"/>
  <c r="R265" i="1" s="1"/>
  <c r="U265" i="1" s="1"/>
  <c r="K265" i="1"/>
  <c r="I261" i="1"/>
  <c r="J261" i="1"/>
  <c r="R261" i="1" s="1"/>
  <c r="U261" i="1" s="1"/>
  <c r="K261" i="1"/>
  <c r="K176" i="1"/>
  <c r="I176" i="1"/>
  <c r="K154" i="1"/>
  <c r="I154" i="1"/>
  <c r="J154" i="1"/>
  <c r="R154" i="1" s="1"/>
  <c r="U154" i="1" s="1"/>
  <c r="K246" i="1"/>
  <c r="K244" i="1"/>
  <c r="I242" i="1"/>
  <c r="K240" i="1"/>
  <c r="I238" i="1"/>
  <c r="K236" i="1"/>
  <c r="I234" i="1"/>
  <c r="K232" i="1"/>
  <c r="I231" i="1"/>
  <c r="K229" i="1"/>
  <c r="I227" i="1"/>
  <c r="K226" i="1"/>
  <c r="K224" i="1"/>
  <c r="I222" i="1"/>
  <c r="K220" i="1"/>
  <c r="I218" i="1"/>
  <c r="K216" i="1"/>
  <c r="I215" i="1"/>
  <c r="K213" i="1"/>
  <c r="I182" i="1"/>
  <c r="K182" i="1"/>
  <c r="K172" i="1"/>
  <c r="I172" i="1"/>
  <c r="I167" i="1"/>
  <c r="K167" i="1"/>
  <c r="K158" i="1"/>
  <c r="I158" i="1"/>
  <c r="J158" i="1"/>
  <c r="R158" i="1" s="1"/>
  <c r="U158" i="1" s="1"/>
  <c r="I186" i="1"/>
  <c r="K186" i="1"/>
  <c r="K142" i="1"/>
  <c r="I142" i="1"/>
  <c r="J142" i="1"/>
  <c r="R142" i="1" s="1"/>
  <c r="U142" i="1" s="1"/>
  <c r="K268" i="1"/>
  <c r="K264" i="1"/>
  <c r="J240" i="1"/>
  <c r="J236" i="1"/>
  <c r="R236" i="1" s="1"/>
  <c r="J232" i="1"/>
  <c r="J226" i="1"/>
  <c r="J224" i="1"/>
  <c r="J220" i="1"/>
  <c r="J216" i="1"/>
  <c r="J213" i="1"/>
  <c r="K184" i="1"/>
  <c r="I184" i="1"/>
  <c r="I178" i="1"/>
  <c r="K178" i="1"/>
  <c r="K169" i="1"/>
  <c r="I169" i="1"/>
  <c r="K162" i="1"/>
  <c r="I162" i="1"/>
  <c r="J162" i="1"/>
  <c r="R162" i="1" s="1"/>
  <c r="U162" i="1" s="1"/>
  <c r="K147" i="1"/>
  <c r="I147" i="1"/>
  <c r="J147" i="1"/>
  <c r="R147" i="1" s="1"/>
  <c r="V147" i="1" s="1"/>
  <c r="K260" i="1"/>
  <c r="K256" i="1"/>
  <c r="K252" i="1"/>
  <c r="K248" i="1"/>
  <c r="J246" i="1"/>
  <c r="J244" i="1"/>
  <c r="J229" i="1"/>
  <c r="K210" i="1"/>
  <c r="K209" i="1"/>
  <c r="J208" i="1"/>
  <c r="K206" i="1"/>
  <c r="K205" i="1"/>
  <c r="J204" i="1"/>
  <c r="K202" i="1"/>
  <c r="K201" i="1"/>
  <c r="J200" i="1"/>
  <c r="R200" i="1" s="1"/>
  <c r="S200" i="1" s="1"/>
  <c r="K198" i="1"/>
  <c r="K197" i="1"/>
  <c r="J196" i="1"/>
  <c r="K194" i="1"/>
  <c r="K193" i="1"/>
  <c r="J192" i="1"/>
  <c r="K190" i="1"/>
  <c r="K189" i="1"/>
  <c r="J188" i="1"/>
  <c r="J186" i="1"/>
  <c r="R186" i="1" s="1"/>
  <c r="U186" i="1" s="1"/>
  <c r="K180" i="1"/>
  <c r="I180" i="1"/>
  <c r="J176" i="1"/>
  <c r="R176" i="1" s="1"/>
  <c r="U176" i="1" s="1"/>
  <c r="I174" i="1"/>
  <c r="K174" i="1"/>
  <c r="K165" i="1"/>
  <c r="I165" i="1"/>
  <c r="K150" i="1"/>
  <c r="I150" i="1"/>
  <c r="J150" i="1"/>
  <c r="R150" i="1" s="1"/>
  <c r="U150" i="1" s="1"/>
  <c r="K138" i="1"/>
  <c r="I138" i="1"/>
  <c r="J138" i="1"/>
  <c r="R138" i="1" s="1"/>
  <c r="U138" i="1" s="1"/>
  <c r="K160" i="1"/>
  <c r="K156" i="1"/>
  <c r="K152" i="1"/>
  <c r="K148" i="1"/>
  <c r="K145" i="1"/>
  <c r="K144" i="1"/>
  <c r="K140" i="1"/>
  <c r="J16" i="1"/>
  <c r="R16" i="1" s="1"/>
  <c r="V16" i="1" s="1"/>
  <c r="J12" i="1"/>
  <c r="R12" i="1" s="1"/>
  <c r="T12" i="1" s="1"/>
  <c r="K41" i="1"/>
  <c r="I52" i="1"/>
  <c r="J59" i="1"/>
  <c r="R59" i="1" s="1"/>
  <c r="U59" i="1" s="1"/>
  <c r="J81" i="1"/>
  <c r="R81" i="1" s="1"/>
  <c r="S81" i="1" s="1"/>
  <c r="J74" i="1"/>
  <c r="R74" i="1" s="1"/>
  <c r="S74" i="1" s="1"/>
  <c r="J125" i="1"/>
  <c r="R125" i="1" s="1"/>
  <c r="V125" i="1" s="1"/>
  <c r="J117" i="1"/>
  <c r="R117" i="1" s="1"/>
  <c r="S117" i="1" s="1"/>
  <c r="J103" i="1"/>
  <c r="R103" i="1" s="1"/>
  <c r="V103" i="1" s="1"/>
  <c r="K95" i="1"/>
  <c r="K94" i="1"/>
  <c r="S110" i="1"/>
  <c r="K13" i="1"/>
  <c r="K15" i="1"/>
  <c r="K25" i="1"/>
  <c r="K29" i="1"/>
  <c r="J95" i="1"/>
  <c r="R95" i="1" s="1"/>
  <c r="S95" i="1" s="1"/>
  <c r="V135" i="1"/>
  <c r="V7" i="1"/>
  <c r="I12" i="1"/>
  <c r="K20" i="1"/>
  <c r="J15" i="1"/>
  <c r="R15" i="1" s="1"/>
  <c r="V15" i="1" s="1"/>
  <c r="J11" i="1"/>
  <c r="R11" i="1" s="1"/>
  <c r="T11" i="1" s="1"/>
  <c r="J25" i="1"/>
  <c r="R25" i="1" s="1"/>
  <c r="S25" i="1" s="1"/>
  <c r="U23" i="1"/>
  <c r="K44" i="1"/>
  <c r="K33" i="1"/>
  <c r="K28" i="1"/>
  <c r="J63" i="1"/>
  <c r="R63" i="1" s="1"/>
  <c r="U63" i="1" s="1"/>
  <c r="K58" i="1"/>
  <c r="K73" i="1"/>
  <c r="I126" i="1"/>
  <c r="J124" i="1"/>
  <c r="R124" i="1" s="1"/>
  <c r="T124" i="1" s="1"/>
  <c r="I118" i="1"/>
  <c r="J116" i="1"/>
  <c r="R116" i="1" s="1"/>
  <c r="U116" i="1" s="1"/>
  <c r="U114" i="1"/>
  <c r="I110" i="1"/>
  <c r="J109" i="1"/>
  <c r="R109" i="1" s="1"/>
  <c r="U109" i="1" s="1"/>
  <c r="I104" i="1"/>
  <c r="J102" i="1"/>
  <c r="R102" i="1" s="1"/>
  <c r="U102" i="1" s="1"/>
  <c r="K99" i="1"/>
  <c r="K133" i="1"/>
  <c r="U135" i="1"/>
  <c r="T135" i="1"/>
  <c r="K136" i="1"/>
  <c r="J136" i="1"/>
  <c r="K135" i="1"/>
  <c r="T7" i="1"/>
  <c r="S7" i="1"/>
  <c r="K17" i="1"/>
  <c r="J14" i="1"/>
  <c r="R14" i="1" s="1"/>
  <c r="V14" i="1" s="1"/>
  <c r="J13" i="1"/>
  <c r="R13" i="1" s="1"/>
  <c r="U13" i="1" s="1"/>
  <c r="J9" i="1"/>
  <c r="U7" i="1"/>
  <c r="J21" i="1"/>
  <c r="R21" i="1" s="1"/>
  <c r="U21" i="1" s="1"/>
  <c r="J20" i="1"/>
  <c r="R20" i="1" s="1"/>
  <c r="V20" i="1" s="1"/>
  <c r="J19" i="1"/>
  <c r="R19" i="1" s="1"/>
  <c r="U19" i="1" s="1"/>
  <c r="J18" i="1"/>
  <c r="R18" i="1" s="1"/>
  <c r="T18" i="1" s="1"/>
  <c r="J17" i="1"/>
  <c r="R17" i="1" s="1"/>
  <c r="I14" i="1"/>
  <c r="K9" i="1"/>
  <c r="J26" i="1"/>
  <c r="R26" i="1" s="1"/>
  <c r="U26" i="1" s="1"/>
  <c r="T55" i="1"/>
  <c r="I66" i="1"/>
  <c r="J66" i="1"/>
  <c r="R66" i="1" s="1"/>
  <c r="K66" i="1"/>
  <c r="K70" i="1"/>
  <c r="I70" i="1"/>
  <c r="J70" i="1"/>
  <c r="R70" i="1" s="1"/>
  <c r="S70" i="1" s="1"/>
  <c r="K18" i="1"/>
  <c r="I21" i="1"/>
  <c r="I26" i="1"/>
  <c r="I43" i="1"/>
  <c r="J43" i="1"/>
  <c r="R43" i="1" s="1"/>
  <c r="T43" i="1" s="1"/>
  <c r="I39" i="1"/>
  <c r="J39" i="1"/>
  <c r="R39" i="1" s="1"/>
  <c r="U39" i="1" s="1"/>
  <c r="I35" i="1"/>
  <c r="J35" i="1"/>
  <c r="R35" i="1" s="1"/>
  <c r="S35" i="1" s="1"/>
  <c r="I31" i="1"/>
  <c r="J31" i="1"/>
  <c r="R31" i="1" s="1"/>
  <c r="U31" i="1" s="1"/>
  <c r="I27" i="1"/>
  <c r="J27" i="1"/>
  <c r="R27" i="1" s="1"/>
  <c r="U27" i="1" s="1"/>
  <c r="K78" i="1"/>
  <c r="I78" i="1"/>
  <c r="J78" i="1"/>
  <c r="R78" i="1" s="1"/>
  <c r="S78" i="1" s="1"/>
  <c r="I69" i="1"/>
  <c r="J69" i="1"/>
  <c r="R69" i="1" s="1"/>
  <c r="T69" i="1" s="1"/>
  <c r="K69" i="1"/>
  <c r="V23" i="1"/>
  <c r="I42" i="1"/>
  <c r="J42" i="1"/>
  <c r="R42" i="1" s="1"/>
  <c r="T42" i="1" s="1"/>
  <c r="I38" i="1"/>
  <c r="I34" i="1"/>
  <c r="J34" i="1"/>
  <c r="R34" i="1" s="1"/>
  <c r="T34" i="1" s="1"/>
  <c r="I30" i="1"/>
  <c r="J30" i="1"/>
  <c r="R30" i="1" s="1"/>
  <c r="T30" i="1" s="1"/>
  <c r="I47" i="1"/>
  <c r="J47" i="1"/>
  <c r="R47" i="1" s="1"/>
  <c r="U47" i="1" s="1"/>
  <c r="K47" i="1"/>
  <c r="K51" i="1"/>
  <c r="I51" i="1"/>
  <c r="J51" i="1"/>
  <c r="R51" i="1" s="1"/>
  <c r="S51" i="1" s="1"/>
  <c r="J64" i="1"/>
  <c r="R64" i="1" s="1"/>
  <c r="T64" i="1" s="1"/>
  <c r="I64" i="1"/>
  <c r="K64" i="1"/>
  <c r="K86" i="1"/>
  <c r="I86" i="1"/>
  <c r="J86" i="1"/>
  <c r="R86" i="1" s="1"/>
  <c r="T86" i="1" s="1"/>
  <c r="I77" i="1"/>
  <c r="J77" i="1"/>
  <c r="R77" i="1" s="1"/>
  <c r="U77" i="1" s="1"/>
  <c r="K77" i="1"/>
  <c r="I72" i="1"/>
  <c r="K72" i="1"/>
  <c r="T23" i="1"/>
  <c r="I50" i="1"/>
  <c r="J50" i="1"/>
  <c r="R50" i="1" s="1"/>
  <c r="T50" i="1" s="1"/>
  <c r="K50" i="1"/>
  <c r="U56" i="1"/>
  <c r="K67" i="1"/>
  <c r="J67" i="1"/>
  <c r="R67" i="1" s="1"/>
  <c r="U67" i="1" s="1"/>
  <c r="I85" i="1"/>
  <c r="J85" i="1"/>
  <c r="R85" i="1" s="1"/>
  <c r="U85" i="1" s="1"/>
  <c r="K85" i="1"/>
  <c r="I80" i="1"/>
  <c r="K80" i="1"/>
  <c r="K129" i="1"/>
  <c r="I129" i="1"/>
  <c r="J129" i="1"/>
  <c r="R129" i="1" s="1"/>
  <c r="S129" i="1" s="1"/>
  <c r="K121" i="1"/>
  <c r="I121" i="1"/>
  <c r="J121" i="1"/>
  <c r="R121" i="1" s="1"/>
  <c r="S121" i="1" s="1"/>
  <c r="K113" i="1"/>
  <c r="I113" i="1"/>
  <c r="J113" i="1"/>
  <c r="R113" i="1" s="1"/>
  <c r="S113" i="1" s="1"/>
  <c r="K106" i="1"/>
  <c r="I106" i="1"/>
  <c r="J106" i="1"/>
  <c r="R106" i="1" s="1"/>
  <c r="T106" i="1" s="1"/>
  <c r="I90" i="1"/>
  <c r="J90" i="1"/>
  <c r="R90" i="1" s="1"/>
  <c r="U90" i="1" s="1"/>
  <c r="K90" i="1"/>
  <c r="J46" i="1"/>
  <c r="R46" i="1" s="1"/>
  <c r="U46" i="1" s="1"/>
  <c r="J44" i="1"/>
  <c r="R44" i="1" s="1"/>
  <c r="J41" i="1"/>
  <c r="R41" i="1" s="1"/>
  <c r="U41" i="1" s="1"/>
  <c r="J40" i="1"/>
  <c r="R40" i="1" s="1"/>
  <c r="S40" i="1" s="1"/>
  <c r="J37" i="1"/>
  <c r="R37" i="1" s="1"/>
  <c r="T37" i="1" s="1"/>
  <c r="J36" i="1"/>
  <c r="R36" i="1" s="1"/>
  <c r="J33" i="1"/>
  <c r="R33" i="1" s="1"/>
  <c r="T33" i="1" s="1"/>
  <c r="J32" i="1"/>
  <c r="R32" i="1" s="1"/>
  <c r="U32" i="1" s="1"/>
  <c r="J29" i="1"/>
  <c r="R29" i="1" s="1"/>
  <c r="T29" i="1" s="1"/>
  <c r="J28" i="1"/>
  <c r="R28" i="1" s="1"/>
  <c r="T28" i="1" s="1"/>
  <c r="K84" i="1"/>
  <c r="I82" i="1"/>
  <c r="K76" i="1"/>
  <c r="I74" i="1"/>
  <c r="K68" i="1"/>
  <c r="I128" i="1"/>
  <c r="J128" i="1"/>
  <c r="R128" i="1" s="1"/>
  <c r="V128" i="1" s="1"/>
  <c r="K128" i="1"/>
  <c r="I120" i="1"/>
  <c r="J120" i="1"/>
  <c r="R120" i="1" s="1"/>
  <c r="V120" i="1" s="1"/>
  <c r="K120" i="1"/>
  <c r="I112" i="1"/>
  <c r="J112" i="1"/>
  <c r="R112" i="1" s="1"/>
  <c r="V112" i="1" s="1"/>
  <c r="K112" i="1"/>
  <c r="I105" i="1"/>
  <c r="J105" i="1"/>
  <c r="R105" i="1" s="1"/>
  <c r="V105" i="1" s="1"/>
  <c r="K105" i="1"/>
  <c r="I101" i="1"/>
  <c r="K101" i="1"/>
  <c r="S114" i="1"/>
  <c r="T114" i="1"/>
  <c r="U110" i="1"/>
  <c r="V110" i="1"/>
  <c r="I56" i="1"/>
  <c r="I48" i="1"/>
  <c r="U87" i="1"/>
  <c r="I98" i="1"/>
  <c r="J98" i="1"/>
  <c r="R98" i="1" s="1"/>
  <c r="U98" i="1" s="1"/>
  <c r="K98" i="1"/>
  <c r="U126" i="1"/>
  <c r="T126" i="1"/>
  <c r="V126" i="1"/>
  <c r="U118" i="1"/>
  <c r="S118" i="1"/>
  <c r="V118" i="1"/>
  <c r="U104" i="1"/>
  <c r="V104" i="1"/>
  <c r="V99" i="1"/>
  <c r="U130" i="1"/>
  <c r="V130" i="1"/>
  <c r="S130" i="1"/>
  <c r="U122" i="1"/>
  <c r="V122" i="1"/>
  <c r="S122" i="1"/>
  <c r="U107" i="1"/>
  <c r="T107" i="1"/>
  <c r="V107" i="1"/>
  <c r="I93" i="1"/>
  <c r="K93" i="1"/>
  <c r="S126" i="1"/>
  <c r="T118" i="1"/>
  <c r="S104" i="1"/>
  <c r="V91" i="1"/>
  <c r="I125" i="1"/>
  <c r="I124" i="1"/>
  <c r="I117" i="1"/>
  <c r="I116" i="1"/>
  <c r="I109" i="1"/>
  <c r="I103" i="1"/>
  <c r="I102" i="1"/>
  <c r="K97" i="1"/>
  <c r="J94" i="1"/>
  <c r="R94" i="1" s="1"/>
  <c r="V94" i="1" s="1"/>
  <c r="K89" i="1"/>
  <c r="T110" i="1"/>
  <c r="T104" i="1"/>
  <c r="T99" i="1"/>
  <c r="T87" i="1"/>
  <c r="S91" i="1"/>
  <c r="K132" i="1"/>
  <c r="J132" i="1"/>
  <c r="U99" i="1"/>
  <c r="U91" i="1"/>
  <c r="T91" i="1"/>
  <c r="K131" i="1"/>
  <c r="K127" i="1"/>
  <c r="K123" i="1"/>
  <c r="K115" i="1"/>
  <c r="K108" i="1"/>
  <c r="J123" i="1"/>
  <c r="K122" i="1"/>
  <c r="K114" i="1"/>
  <c r="J108" i="1"/>
  <c r="J101" i="1"/>
  <c r="J97" i="1"/>
  <c r="R97" i="1" s="1"/>
  <c r="T97" i="1" s="1"/>
  <c r="K96" i="1"/>
  <c r="J93" i="1"/>
  <c r="K92" i="1"/>
  <c r="J89" i="1"/>
  <c r="K119" i="1"/>
  <c r="K111" i="1"/>
  <c r="J131" i="1"/>
  <c r="K130" i="1"/>
  <c r="J127" i="1"/>
  <c r="K126" i="1"/>
  <c r="J119" i="1"/>
  <c r="K118" i="1"/>
  <c r="J115" i="1"/>
  <c r="J111" i="1"/>
  <c r="R111" i="1" s="1"/>
  <c r="T111" i="1" s="1"/>
  <c r="K110" i="1"/>
  <c r="K107" i="1"/>
  <c r="K104" i="1"/>
  <c r="K100" i="1"/>
  <c r="J100" i="1"/>
  <c r="R100" i="1" s="1"/>
  <c r="J96" i="1"/>
  <c r="R96" i="1" s="1"/>
  <c r="J92" i="1"/>
  <c r="S87" i="1"/>
  <c r="V87" i="1"/>
  <c r="K88" i="1"/>
  <c r="K87" i="1"/>
  <c r="J84" i="1"/>
  <c r="K83" i="1"/>
  <c r="J80" i="1"/>
  <c r="K79" i="1"/>
  <c r="J76" i="1"/>
  <c r="R76" i="1" s="1"/>
  <c r="U76" i="1" s="1"/>
  <c r="K75" i="1"/>
  <c r="J72" i="1"/>
  <c r="K71" i="1"/>
  <c r="J68" i="1"/>
  <c r="J88" i="1"/>
  <c r="R88" i="1" s="1"/>
  <c r="U88" i="1" s="1"/>
  <c r="J83" i="1"/>
  <c r="J79" i="1"/>
  <c r="J75" i="1"/>
  <c r="R75" i="1" s="1"/>
  <c r="T75" i="1" s="1"/>
  <c r="J71" i="1"/>
  <c r="V56" i="1"/>
  <c r="S55" i="1"/>
  <c r="V55" i="1"/>
  <c r="V52" i="1"/>
  <c r="V48" i="1"/>
  <c r="U60" i="1"/>
  <c r="I67" i="1"/>
  <c r="K65" i="1"/>
  <c r="I63" i="1"/>
  <c r="K61" i="1"/>
  <c r="J65" i="1"/>
  <c r="J61" i="1"/>
  <c r="T52" i="1"/>
  <c r="T48" i="1"/>
  <c r="S56" i="1"/>
  <c r="S52" i="1"/>
  <c r="S48" i="1"/>
  <c r="T56" i="1"/>
  <c r="K57" i="1"/>
  <c r="K53" i="1"/>
  <c r="K49" i="1"/>
  <c r="J57" i="1"/>
  <c r="R57" i="1" s="1"/>
  <c r="V57" i="1" s="1"/>
  <c r="K56" i="1"/>
  <c r="J53" i="1"/>
  <c r="K52" i="1"/>
  <c r="J49" i="1"/>
  <c r="R49" i="1" s="1"/>
  <c r="V49" i="1" s="1"/>
  <c r="K48" i="1"/>
  <c r="K24" i="1"/>
  <c r="J24" i="1"/>
  <c r="R24" i="1" s="1"/>
  <c r="U24" i="1" s="1"/>
  <c r="K23" i="1"/>
  <c r="J4" i="1"/>
  <c r="R4" i="1" s="1"/>
  <c r="S4" i="1" s="1"/>
  <c r="K5" i="1"/>
  <c r="J5" i="1"/>
  <c r="K6" i="1"/>
  <c r="K10" i="1"/>
  <c r="I7" i="1"/>
  <c r="J8" i="1"/>
  <c r="R8" i="1" s="1"/>
  <c r="S8" i="1" s="1"/>
  <c r="R3" i="1"/>
  <c r="T3" i="1" s="1"/>
  <c r="I8" i="1"/>
  <c r="I4" i="1"/>
  <c r="J10" i="1"/>
  <c r="R10" i="1" s="1"/>
  <c r="U10" i="1" s="1"/>
  <c r="K7" i="1"/>
  <c r="J6" i="1"/>
  <c r="R6" i="1" s="1"/>
  <c r="T6" i="1" s="1"/>
  <c r="V237" i="1" l="1"/>
  <c r="U191" i="1"/>
  <c r="L152" i="1"/>
  <c r="L247" i="1"/>
  <c r="S179" i="1"/>
  <c r="V179" i="1"/>
  <c r="V73" i="1"/>
  <c r="L159" i="1"/>
  <c r="S262" i="1"/>
  <c r="T237" i="1"/>
  <c r="L264" i="1"/>
  <c r="L166" i="1"/>
  <c r="L201" i="1"/>
  <c r="U262" i="1"/>
  <c r="L23" i="1"/>
  <c r="T73" i="1"/>
  <c r="L237" i="1"/>
  <c r="L190" i="1"/>
  <c r="S59" i="1"/>
  <c r="L209" i="1"/>
  <c r="U73" i="1"/>
  <c r="S149" i="1"/>
  <c r="S250" i="1"/>
  <c r="L248" i="1"/>
  <c r="L251" i="1"/>
  <c r="L148" i="1"/>
  <c r="S43" i="1"/>
  <c r="S62" i="1"/>
  <c r="U62" i="1"/>
  <c r="T242" i="1"/>
  <c r="L178" i="1"/>
  <c r="S45" i="1"/>
  <c r="U195" i="1"/>
  <c r="W195" i="1" s="1"/>
  <c r="L187" i="1"/>
  <c r="U64" i="1"/>
  <c r="L242" i="1"/>
  <c r="L107" i="1"/>
  <c r="V64" i="1"/>
  <c r="U222" i="1"/>
  <c r="L225" i="1"/>
  <c r="T195" i="1"/>
  <c r="S195" i="1"/>
  <c r="S211" i="1"/>
  <c r="T202" i="1"/>
  <c r="T39" i="1"/>
  <c r="S90" i="1"/>
  <c r="S202" i="1"/>
  <c r="T148" i="1"/>
  <c r="U250" i="1"/>
  <c r="L262" i="1"/>
  <c r="L124" i="1"/>
  <c r="S161" i="1"/>
  <c r="V251" i="1"/>
  <c r="S112" i="1"/>
  <c r="L236" i="1"/>
  <c r="U74" i="1"/>
  <c r="L222" i="1"/>
  <c r="L170" i="1"/>
  <c r="V164" i="1"/>
  <c r="V222" i="1"/>
  <c r="S222" i="1"/>
  <c r="U69" i="1"/>
  <c r="U16" i="1"/>
  <c r="L73" i="1"/>
  <c r="U148" i="1"/>
  <c r="L141" i="1"/>
  <c r="V62" i="1"/>
  <c r="L143" i="1"/>
  <c r="L243" i="1"/>
  <c r="U117" i="1"/>
  <c r="T74" i="1"/>
  <c r="L74" i="1"/>
  <c r="U202" i="1"/>
  <c r="V211" i="1"/>
  <c r="L62" i="1"/>
  <c r="V227" i="1"/>
  <c r="V46" i="1"/>
  <c r="T58" i="1"/>
  <c r="S58" i="1"/>
  <c r="U38" i="1"/>
  <c r="V38" i="1"/>
  <c r="S164" i="1"/>
  <c r="T191" i="1"/>
  <c r="S171" i="1"/>
  <c r="T221" i="1"/>
  <c r="W248" i="1"/>
  <c r="V29" i="1"/>
  <c r="V60" i="1"/>
  <c r="S29" i="1"/>
  <c r="L130" i="1"/>
  <c r="T27" i="1"/>
  <c r="U134" i="1"/>
  <c r="L156" i="1"/>
  <c r="V183" i="1"/>
  <c r="U133" i="1"/>
  <c r="S187" i="1"/>
  <c r="V171" i="1"/>
  <c r="L163" i="1"/>
  <c r="S134" i="1"/>
  <c r="T60" i="1"/>
  <c r="L175" i="1"/>
  <c r="S191" i="1"/>
  <c r="S249" i="1"/>
  <c r="L239" i="1"/>
  <c r="T67" i="1"/>
  <c r="T134" i="1"/>
  <c r="L134" i="1"/>
  <c r="U214" i="1"/>
  <c r="W214" i="1" s="1"/>
  <c r="L164" i="1"/>
  <c r="L171" i="1"/>
  <c r="U197" i="1"/>
  <c r="S234" i="1"/>
  <c r="L191" i="1"/>
  <c r="U171" i="1"/>
  <c r="L256" i="1"/>
  <c r="U164" i="1"/>
  <c r="V34" i="1"/>
  <c r="T59" i="1"/>
  <c r="S241" i="1"/>
  <c r="V247" i="1"/>
  <c r="V250" i="1"/>
  <c r="L181" i="1"/>
  <c r="T82" i="1"/>
  <c r="L145" i="1"/>
  <c r="V82" i="1"/>
  <c r="L45" i="1"/>
  <c r="L235" i="1"/>
  <c r="S34" i="1"/>
  <c r="L82" i="1"/>
  <c r="U15" i="1"/>
  <c r="S162" i="1"/>
  <c r="S267" i="1"/>
  <c r="U267" i="1"/>
  <c r="T267" i="1"/>
  <c r="V259" i="1"/>
  <c r="V190" i="1"/>
  <c r="L223" i="1"/>
  <c r="L219" i="1"/>
  <c r="L91" i="1"/>
  <c r="S38" i="1"/>
  <c r="U45" i="1"/>
  <c r="S15" i="1"/>
  <c r="U187" i="1"/>
  <c r="L161" i="1"/>
  <c r="L149" i="1"/>
  <c r="T183" i="1"/>
  <c r="L195" i="1"/>
  <c r="V45" i="1"/>
  <c r="L151" i="1"/>
  <c r="L122" i="1"/>
  <c r="V129" i="1"/>
  <c r="S39" i="1"/>
  <c r="L52" i="1"/>
  <c r="L117" i="1"/>
  <c r="S183" i="1"/>
  <c r="S238" i="1"/>
  <c r="L133" i="1"/>
  <c r="T133" i="1"/>
  <c r="L155" i="1"/>
  <c r="T238" i="1"/>
  <c r="L228" i="1"/>
  <c r="L99" i="1"/>
  <c r="T112" i="1"/>
  <c r="L238" i="1"/>
  <c r="V149" i="1"/>
  <c r="S148" i="1"/>
  <c r="V33" i="1"/>
  <c r="T116" i="1"/>
  <c r="L43" i="1"/>
  <c r="S133" i="1"/>
  <c r="L254" i="1"/>
  <c r="S263" i="1"/>
  <c r="L185" i="1"/>
  <c r="L139" i="1"/>
  <c r="T230" i="1"/>
  <c r="T156" i="1"/>
  <c r="V262" i="1"/>
  <c r="U149" i="1"/>
  <c r="T190" i="1"/>
  <c r="T263" i="1"/>
  <c r="L48" i="1"/>
  <c r="U112" i="1"/>
  <c r="S175" i="1"/>
  <c r="S247" i="1"/>
  <c r="U190" i="1"/>
  <c r="T179" i="1"/>
  <c r="W179" i="1" s="1"/>
  <c r="L11" i="1"/>
  <c r="U247" i="1"/>
  <c r="S203" i="1"/>
  <c r="U124" i="1"/>
  <c r="T38" i="1"/>
  <c r="L198" i="1"/>
  <c r="W251" i="1"/>
  <c r="S266" i="1"/>
  <c r="V161" i="1"/>
  <c r="U199" i="1"/>
  <c r="V238" i="1"/>
  <c r="T203" i="1"/>
  <c r="S259" i="1"/>
  <c r="T146" i="1"/>
  <c r="L203" i="1"/>
  <c r="L183" i="1"/>
  <c r="T266" i="1"/>
  <c r="L266" i="1"/>
  <c r="V54" i="1"/>
  <c r="U173" i="1"/>
  <c r="V146" i="1"/>
  <c r="T54" i="1"/>
  <c r="S103" i="1"/>
  <c r="U30" i="1"/>
  <c r="U95" i="1"/>
  <c r="V116" i="1"/>
  <c r="L60" i="1"/>
  <c r="L160" i="1"/>
  <c r="L231" i="1"/>
  <c r="T154" i="1"/>
  <c r="T173" i="1"/>
  <c r="V230" i="1"/>
  <c r="V141" i="1"/>
  <c r="W167" i="1"/>
  <c r="V263" i="1"/>
  <c r="T187" i="1"/>
  <c r="L212" i="1"/>
  <c r="U175" i="1"/>
  <c r="L230" i="1"/>
  <c r="S230" i="1"/>
  <c r="V39" i="1"/>
  <c r="U54" i="1"/>
  <c r="L165" i="1"/>
  <c r="S173" i="1"/>
  <c r="S231" i="1"/>
  <c r="U103" i="1"/>
  <c r="W23" i="1"/>
  <c r="L260" i="1"/>
  <c r="S176" i="1"/>
  <c r="V266" i="1"/>
  <c r="U146" i="1"/>
  <c r="W239" i="1"/>
  <c r="T141" i="1"/>
  <c r="L135" i="1"/>
  <c r="L168" i="1"/>
  <c r="U37" i="1"/>
  <c r="S85" i="1"/>
  <c r="L38" i="1"/>
  <c r="U221" i="1"/>
  <c r="T259" i="1"/>
  <c r="U203" i="1"/>
  <c r="W243" i="1"/>
  <c r="L259" i="1"/>
  <c r="L42" i="1"/>
  <c r="L268" i="1"/>
  <c r="L253" i="1"/>
  <c r="L153" i="1"/>
  <c r="S124" i="1"/>
  <c r="V124" i="1"/>
  <c r="L54" i="1"/>
  <c r="T231" i="1"/>
  <c r="V221" i="1"/>
  <c r="U42" i="1"/>
  <c r="V59" i="1"/>
  <c r="T90" i="1"/>
  <c r="T113" i="1"/>
  <c r="T16" i="1"/>
  <c r="L202" i="1"/>
  <c r="L252" i="1"/>
  <c r="L167" i="1"/>
  <c r="S141" i="1"/>
  <c r="T162" i="1"/>
  <c r="S217" i="1"/>
  <c r="V217" i="1"/>
  <c r="S237" i="1"/>
  <c r="U227" i="1"/>
  <c r="V254" i="1"/>
  <c r="L211" i="1"/>
  <c r="L267" i="1"/>
  <c r="L70" i="1"/>
  <c r="L227" i="1"/>
  <c r="V162" i="1"/>
  <c r="V206" i="1"/>
  <c r="L206" i="1"/>
  <c r="W153" i="1"/>
  <c r="U206" i="1"/>
  <c r="V109" i="1"/>
  <c r="S22" i="1"/>
  <c r="L16" i="1"/>
  <c r="S157" i="1"/>
  <c r="U217" i="1"/>
  <c r="V160" i="1"/>
  <c r="T215" i="1"/>
  <c r="L173" i="1"/>
  <c r="T63" i="1"/>
  <c r="U25" i="1"/>
  <c r="S102" i="1"/>
  <c r="S42" i="1"/>
  <c r="L49" i="1"/>
  <c r="L87" i="1"/>
  <c r="S105" i="1"/>
  <c r="T35" i="1"/>
  <c r="T25" i="1"/>
  <c r="T15" i="1"/>
  <c r="V22" i="1"/>
  <c r="L140" i="1"/>
  <c r="L193" i="1"/>
  <c r="S199" i="1"/>
  <c r="V215" i="1"/>
  <c r="U22" i="1"/>
  <c r="V30" i="1"/>
  <c r="T85" i="1"/>
  <c r="S19" i="1"/>
  <c r="L210" i="1"/>
  <c r="L215" i="1"/>
  <c r="T142" i="1"/>
  <c r="V199" i="1"/>
  <c r="U215" i="1"/>
  <c r="L189" i="1"/>
  <c r="L177" i="1"/>
  <c r="U211" i="1"/>
  <c r="L221" i="1"/>
  <c r="U82" i="1"/>
  <c r="S142" i="1"/>
  <c r="V265" i="1"/>
  <c r="W256" i="1"/>
  <c r="L22" i="1"/>
  <c r="L197" i="1"/>
  <c r="V102" i="1"/>
  <c r="L30" i="1"/>
  <c r="L35" i="1"/>
  <c r="V11" i="1"/>
  <c r="W260" i="1"/>
  <c r="V74" i="1"/>
  <c r="U129" i="1"/>
  <c r="V13" i="1"/>
  <c r="U210" i="1"/>
  <c r="T227" i="1"/>
  <c r="L245" i="1"/>
  <c r="V42" i="1"/>
  <c r="S46" i="1"/>
  <c r="L126" i="1"/>
  <c r="T95" i="1"/>
  <c r="T120" i="1"/>
  <c r="L95" i="1"/>
  <c r="W159" i="1"/>
  <c r="W193" i="1"/>
  <c r="L250" i="1"/>
  <c r="L114" i="1"/>
  <c r="S245" i="1"/>
  <c r="V258" i="1"/>
  <c r="L241" i="1"/>
  <c r="L58" i="1"/>
  <c r="S47" i="1"/>
  <c r="S109" i="1"/>
  <c r="T102" i="1"/>
  <c r="L184" i="1"/>
  <c r="L257" i="1"/>
  <c r="T150" i="1"/>
  <c r="S242" i="1"/>
  <c r="W252" i="1"/>
  <c r="V233" i="1"/>
  <c r="S16" i="1"/>
  <c r="L258" i="1"/>
  <c r="V150" i="1"/>
  <c r="S233" i="1"/>
  <c r="S116" i="1"/>
  <c r="T105" i="1"/>
  <c r="V90" i="1"/>
  <c r="L102" i="1"/>
  <c r="V85" i="1"/>
  <c r="S125" i="1"/>
  <c r="T103" i="1"/>
  <c r="T234" i="1"/>
  <c r="V175" i="1"/>
  <c r="L199" i="1"/>
  <c r="L146" i="1"/>
  <c r="U258" i="1"/>
  <c r="W235" i="1"/>
  <c r="V47" i="1"/>
  <c r="S30" i="1"/>
  <c r="T46" i="1"/>
  <c r="U106" i="1"/>
  <c r="L103" i="1"/>
  <c r="V95" i="1"/>
  <c r="T19" i="1"/>
  <c r="L218" i="1"/>
  <c r="L234" i="1"/>
  <c r="L249" i="1"/>
  <c r="W180" i="1"/>
  <c r="W228" i="1"/>
  <c r="T206" i="1"/>
  <c r="S258" i="1"/>
  <c r="V210" i="1"/>
  <c r="V137" i="1"/>
  <c r="L217" i="1"/>
  <c r="U161" i="1"/>
  <c r="L110" i="1"/>
  <c r="L81" i="1"/>
  <c r="S28" i="1"/>
  <c r="W172" i="1"/>
  <c r="W174" i="1"/>
  <c r="U113" i="1"/>
  <c r="L116" i="1"/>
  <c r="L26" i="1"/>
  <c r="W168" i="1"/>
  <c r="V154" i="1"/>
  <c r="W181" i="1"/>
  <c r="T210" i="1"/>
  <c r="L137" i="1"/>
  <c r="L105" i="1"/>
  <c r="W264" i="1"/>
  <c r="V245" i="1"/>
  <c r="T245" i="1"/>
  <c r="L188" i="1"/>
  <c r="R188" i="1"/>
  <c r="T207" i="1"/>
  <c r="S207" i="1"/>
  <c r="S27" i="1"/>
  <c r="V58" i="1"/>
  <c r="L104" i="1"/>
  <c r="S37" i="1"/>
  <c r="L31" i="1"/>
  <c r="S12" i="1"/>
  <c r="L138" i="1"/>
  <c r="L205" i="1"/>
  <c r="U236" i="1"/>
  <c r="S236" i="1"/>
  <c r="T236" i="1"/>
  <c r="W169" i="1"/>
  <c r="V176" i="1"/>
  <c r="S150" i="1"/>
  <c r="U234" i="1"/>
  <c r="V145" i="1"/>
  <c r="S3" i="1"/>
  <c r="L207" i="1"/>
  <c r="S144" i="1"/>
  <c r="L204" i="1"/>
  <c r="R204" i="1"/>
  <c r="L12" i="1"/>
  <c r="L240" i="1"/>
  <c r="R240" i="1"/>
  <c r="L200" i="1"/>
  <c r="W155" i="1"/>
  <c r="W182" i="1"/>
  <c r="T144" i="1"/>
  <c r="S218" i="1"/>
  <c r="U218" i="1"/>
  <c r="S140" i="1"/>
  <c r="T140" i="1"/>
  <c r="U140" i="1"/>
  <c r="T254" i="1"/>
  <c r="U254" i="1"/>
  <c r="L144" i="1"/>
  <c r="L192" i="1"/>
  <c r="R192" i="1"/>
  <c r="L208" i="1"/>
  <c r="R208" i="1"/>
  <c r="T138" i="1"/>
  <c r="T158" i="1"/>
  <c r="U200" i="1"/>
  <c r="S261" i="1"/>
  <c r="S31" i="1"/>
  <c r="T31" i="1"/>
  <c r="L34" i="1"/>
  <c r="V25" i="1"/>
  <c r="L265" i="1"/>
  <c r="S138" i="1"/>
  <c r="S158" i="1"/>
  <c r="W170" i="1"/>
  <c r="V200" i="1"/>
  <c r="T200" i="1"/>
  <c r="V207" i="1"/>
  <c r="T261" i="1"/>
  <c r="T186" i="1"/>
  <c r="T233" i="1"/>
  <c r="L157" i="1"/>
  <c r="V31" i="1"/>
  <c r="V37" i="1"/>
  <c r="V32" i="1"/>
  <c r="S64" i="1"/>
  <c r="T128" i="1"/>
  <c r="T129" i="1"/>
  <c r="L39" i="1"/>
  <c r="L194" i="1"/>
  <c r="V138" i="1"/>
  <c r="V158" i="1"/>
  <c r="V142" i="1"/>
  <c r="W223" i="1"/>
  <c r="U207" i="1"/>
  <c r="V261" i="1"/>
  <c r="U157" i="1"/>
  <c r="U156" i="1"/>
  <c r="S156" i="1"/>
  <c r="U152" i="1"/>
  <c r="S152" i="1"/>
  <c r="T152" i="1"/>
  <c r="V152" i="1"/>
  <c r="V231" i="1"/>
  <c r="V144" i="1"/>
  <c r="S198" i="1"/>
  <c r="L263" i="1"/>
  <c r="U12" i="1"/>
  <c r="S33" i="1"/>
  <c r="L67" i="1"/>
  <c r="V67" i="1"/>
  <c r="S120" i="1"/>
  <c r="U34" i="1"/>
  <c r="U11" i="1"/>
  <c r="L196" i="1"/>
  <c r="R196" i="1"/>
  <c r="L229" i="1"/>
  <c r="R229" i="1"/>
  <c r="L213" i="1"/>
  <c r="R213" i="1"/>
  <c r="L255" i="1"/>
  <c r="V186" i="1"/>
  <c r="U137" i="1"/>
  <c r="L233" i="1"/>
  <c r="V12" i="1"/>
  <c r="V41" i="1"/>
  <c r="W110" i="1"/>
  <c r="W135" i="1"/>
  <c r="L244" i="1"/>
  <c r="R244" i="1"/>
  <c r="L216" i="1"/>
  <c r="R216" i="1"/>
  <c r="W143" i="1"/>
  <c r="U147" i="1"/>
  <c r="S186" i="1"/>
  <c r="U144" i="1"/>
  <c r="V242" i="1"/>
  <c r="U160" i="1"/>
  <c r="S160" i="1"/>
  <c r="V236" i="1"/>
  <c r="S128" i="1"/>
  <c r="L180" i="1"/>
  <c r="L246" i="1"/>
  <c r="R246" i="1"/>
  <c r="L162" i="1"/>
  <c r="L220" i="1"/>
  <c r="R220" i="1"/>
  <c r="L142" i="1"/>
  <c r="U257" i="1"/>
  <c r="T257" i="1"/>
  <c r="T147" i="1"/>
  <c r="S255" i="1"/>
  <c r="W212" i="1"/>
  <c r="T241" i="1"/>
  <c r="U241" i="1"/>
  <c r="W114" i="1"/>
  <c r="L224" i="1"/>
  <c r="R224" i="1"/>
  <c r="S147" i="1"/>
  <c r="S253" i="1"/>
  <c r="V198" i="1"/>
  <c r="T198" i="1"/>
  <c r="S145" i="1"/>
  <c r="T145" i="1"/>
  <c r="L232" i="1"/>
  <c r="R232" i="1"/>
  <c r="V18" i="1"/>
  <c r="W55" i="1"/>
  <c r="L226" i="1"/>
  <c r="R226" i="1"/>
  <c r="T255" i="1"/>
  <c r="W178" i="1"/>
  <c r="T253" i="1"/>
  <c r="S265" i="1"/>
  <c r="U194" i="1"/>
  <c r="S194" i="1"/>
  <c r="S257" i="1"/>
  <c r="S197" i="1"/>
  <c r="V197" i="1"/>
  <c r="W201" i="1"/>
  <c r="U58" i="1"/>
  <c r="L86" i="1"/>
  <c r="S94" i="1"/>
  <c r="V113" i="1"/>
  <c r="L109" i="1"/>
  <c r="V19" i="1"/>
  <c r="L27" i="1"/>
  <c r="L59" i="1"/>
  <c r="U249" i="1"/>
  <c r="T249" i="1"/>
  <c r="S154" i="1"/>
  <c r="T176" i="1"/>
  <c r="W184" i="1"/>
  <c r="S137" i="1"/>
  <c r="T194" i="1"/>
  <c r="V253" i="1"/>
  <c r="T265" i="1"/>
  <c r="V255" i="1"/>
  <c r="V218" i="1"/>
  <c r="V157" i="1"/>
  <c r="W268" i="1"/>
  <c r="W225" i="1"/>
  <c r="W219" i="1"/>
  <c r="W209" i="1"/>
  <c r="W205" i="1"/>
  <c r="W189" i="1"/>
  <c r="W185" i="1"/>
  <c r="W177" i="1"/>
  <c r="W166" i="1"/>
  <c r="W165" i="1"/>
  <c r="W163" i="1"/>
  <c r="W151" i="1"/>
  <c r="W139" i="1"/>
  <c r="L150" i="1"/>
  <c r="L174" i="1"/>
  <c r="L147" i="1"/>
  <c r="L169" i="1"/>
  <c r="L186" i="1"/>
  <c r="L158" i="1"/>
  <c r="L172" i="1"/>
  <c r="L182" i="1"/>
  <c r="L176" i="1"/>
  <c r="L261" i="1"/>
  <c r="L154" i="1"/>
  <c r="U121" i="1"/>
  <c r="V121" i="1"/>
  <c r="T121" i="1"/>
  <c r="U120" i="1"/>
  <c r="V117" i="1"/>
  <c r="T117" i="1"/>
  <c r="U49" i="1"/>
  <c r="T49" i="1"/>
  <c r="S67" i="1"/>
  <c r="L78" i="1"/>
  <c r="V78" i="1"/>
  <c r="U81" i="1"/>
  <c r="W91" i="1"/>
  <c r="L112" i="1"/>
  <c r="L121" i="1"/>
  <c r="L85" i="1"/>
  <c r="L29" i="1"/>
  <c r="T125" i="1"/>
  <c r="V27" i="1"/>
  <c r="L14" i="1"/>
  <c r="T21" i="1"/>
  <c r="S11" i="1"/>
  <c r="L19" i="1"/>
  <c r="L4" i="1"/>
  <c r="L3" i="1"/>
  <c r="L24" i="1"/>
  <c r="V28" i="1"/>
  <c r="U57" i="1"/>
  <c r="S63" i="1"/>
  <c r="L76" i="1"/>
  <c r="T76" i="1"/>
  <c r="L118" i="1"/>
  <c r="T109" i="1"/>
  <c r="V81" i="1"/>
  <c r="T77" i="1"/>
  <c r="L125" i="1"/>
  <c r="W107" i="1"/>
  <c r="W118" i="1"/>
  <c r="L51" i="1"/>
  <c r="L17" i="1"/>
  <c r="L136" i="1"/>
  <c r="R136" i="1"/>
  <c r="L7" i="1"/>
  <c r="T24" i="1"/>
  <c r="L56" i="1"/>
  <c r="L57" i="1"/>
  <c r="T57" i="1"/>
  <c r="L63" i="1"/>
  <c r="V63" i="1"/>
  <c r="V76" i="1"/>
  <c r="T94" i="1"/>
  <c r="U125" i="1"/>
  <c r="T81" i="1"/>
  <c r="W122" i="1"/>
  <c r="U29" i="1"/>
  <c r="L47" i="1"/>
  <c r="L25" i="1"/>
  <c r="L21" i="1"/>
  <c r="L15" i="1"/>
  <c r="T98" i="1"/>
  <c r="S98" i="1"/>
  <c r="V98" i="1"/>
  <c r="U94" i="1"/>
  <c r="L5" i="1"/>
  <c r="R5" i="1"/>
  <c r="L61" i="1"/>
  <c r="R61" i="1"/>
  <c r="L72" i="1"/>
  <c r="R72" i="1"/>
  <c r="L80" i="1"/>
  <c r="R80" i="1"/>
  <c r="T96" i="1"/>
  <c r="S96" i="1"/>
  <c r="L115" i="1"/>
  <c r="R115" i="1"/>
  <c r="L127" i="1"/>
  <c r="R127" i="1"/>
  <c r="L96" i="1"/>
  <c r="S76" i="1"/>
  <c r="S57" i="1"/>
  <c r="L129" i="1"/>
  <c r="S88" i="1"/>
  <c r="L41" i="1"/>
  <c r="V111" i="1"/>
  <c r="S77" i="1"/>
  <c r="V77" i="1"/>
  <c r="U51" i="1"/>
  <c r="V51" i="1"/>
  <c r="T51" i="1"/>
  <c r="L69" i="1"/>
  <c r="U78" i="1"/>
  <c r="T78" i="1"/>
  <c r="S32" i="1"/>
  <c r="L28" i="1"/>
  <c r="T26" i="1"/>
  <c r="U6" i="1"/>
  <c r="V26" i="1"/>
  <c r="S13" i="1"/>
  <c r="T13" i="1"/>
  <c r="L18" i="1"/>
  <c r="L46" i="1"/>
  <c r="S18" i="1"/>
  <c r="W7" i="1"/>
  <c r="S26" i="1"/>
  <c r="L53" i="1"/>
  <c r="R53" i="1"/>
  <c r="S24" i="1"/>
  <c r="L65" i="1"/>
  <c r="R65" i="1"/>
  <c r="L79" i="1"/>
  <c r="R79" i="1"/>
  <c r="L75" i="1"/>
  <c r="U75" i="1"/>
  <c r="U100" i="1"/>
  <c r="V100" i="1"/>
  <c r="S100" i="1"/>
  <c r="T100" i="1"/>
  <c r="L89" i="1"/>
  <c r="R89" i="1"/>
  <c r="L97" i="1"/>
  <c r="U96" i="1"/>
  <c r="S97" i="1"/>
  <c r="S111" i="1"/>
  <c r="V97" i="1"/>
  <c r="S41" i="1"/>
  <c r="W104" i="1"/>
  <c r="S49" i="1"/>
  <c r="V96" i="1"/>
  <c r="U36" i="1"/>
  <c r="T36" i="1"/>
  <c r="V36" i="1"/>
  <c r="S36" i="1"/>
  <c r="U44" i="1"/>
  <c r="T44" i="1"/>
  <c r="V44" i="1"/>
  <c r="S44" i="1"/>
  <c r="L90" i="1"/>
  <c r="U50" i="1"/>
  <c r="V50" i="1"/>
  <c r="U33" i="1"/>
  <c r="L77" i="1"/>
  <c r="U128" i="1"/>
  <c r="V24" i="1"/>
  <c r="T8" i="1"/>
  <c r="U105" i="1"/>
  <c r="U66" i="1"/>
  <c r="T66" i="1"/>
  <c r="V66" i="1"/>
  <c r="S66" i="1"/>
  <c r="U28" i="1"/>
  <c r="T40" i="1"/>
  <c r="L32" i="1"/>
  <c r="T20" i="1"/>
  <c r="U20" i="1"/>
  <c r="L33" i="1"/>
  <c r="T14" i="1"/>
  <c r="S14" i="1"/>
  <c r="V6" i="1"/>
  <c r="S6" i="1"/>
  <c r="L8" i="1"/>
  <c r="V3" i="1"/>
  <c r="U3" i="1"/>
  <c r="W52" i="1"/>
  <c r="L83" i="1"/>
  <c r="R83" i="1"/>
  <c r="L68" i="1"/>
  <c r="R68" i="1"/>
  <c r="L84" i="1"/>
  <c r="R84" i="1"/>
  <c r="W87" i="1"/>
  <c r="L100" i="1"/>
  <c r="L119" i="1"/>
  <c r="R119" i="1"/>
  <c r="L131" i="1"/>
  <c r="R131" i="1"/>
  <c r="L101" i="1"/>
  <c r="R101" i="1"/>
  <c r="L123" i="1"/>
  <c r="R123" i="1"/>
  <c r="L94" i="1"/>
  <c r="L98" i="1"/>
  <c r="S106" i="1"/>
  <c r="V106" i="1"/>
  <c r="L113" i="1"/>
  <c r="L50" i="1"/>
  <c r="U111" i="1"/>
  <c r="U86" i="1"/>
  <c r="V86" i="1"/>
  <c r="S86" i="1"/>
  <c r="L64" i="1"/>
  <c r="T41" i="1"/>
  <c r="U35" i="1"/>
  <c r="V35" i="1"/>
  <c r="U43" i="1"/>
  <c r="V43" i="1"/>
  <c r="L37" i="1"/>
  <c r="L66" i="1"/>
  <c r="L36" i="1"/>
  <c r="U17" i="1"/>
  <c r="V17" i="1"/>
  <c r="T17" i="1"/>
  <c r="S21" i="1"/>
  <c r="V21" i="1"/>
  <c r="U8" i="1"/>
  <c r="L9" i="1"/>
  <c r="R9" i="1"/>
  <c r="S17" i="1"/>
  <c r="L6" i="1"/>
  <c r="L13" i="1"/>
  <c r="T4" i="1"/>
  <c r="S20" i="1"/>
  <c r="S10" i="1"/>
  <c r="T10" i="1"/>
  <c r="L71" i="1"/>
  <c r="R71" i="1"/>
  <c r="L88" i="1"/>
  <c r="V75" i="1"/>
  <c r="T88" i="1"/>
  <c r="S75" i="1"/>
  <c r="L92" i="1"/>
  <c r="R92" i="1"/>
  <c r="L93" i="1"/>
  <c r="R93" i="1"/>
  <c r="L108" i="1"/>
  <c r="R108" i="1"/>
  <c r="L111" i="1"/>
  <c r="W99" i="1"/>
  <c r="U97" i="1"/>
  <c r="W130" i="1"/>
  <c r="W126" i="1"/>
  <c r="L120" i="1"/>
  <c r="L128" i="1"/>
  <c r="U40" i="1"/>
  <c r="V40" i="1"/>
  <c r="L106" i="1"/>
  <c r="V88" i="1"/>
  <c r="S69" i="1"/>
  <c r="V69" i="1"/>
  <c r="U70" i="1"/>
  <c r="T70" i="1"/>
  <c r="V70" i="1"/>
  <c r="S50" i="1"/>
  <c r="T32" i="1"/>
  <c r="T47" i="1"/>
  <c r="L40" i="1"/>
  <c r="U4" i="1"/>
  <c r="V10" i="1"/>
  <c r="U18" i="1"/>
  <c r="V4" i="1"/>
  <c r="L20" i="1"/>
  <c r="V8" i="1"/>
  <c r="U14" i="1"/>
  <c r="L44" i="1"/>
  <c r="L10" i="1"/>
  <c r="L132" i="1"/>
  <c r="R132" i="1"/>
  <c r="W48" i="1"/>
  <c r="W56" i="1"/>
  <c r="W60" i="1" l="1"/>
  <c r="W73" i="1"/>
  <c r="W202" i="1"/>
  <c r="W262" i="1"/>
  <c r="W237" i="1"/>
  <c r="W222" i="1"/>
  <c r="W250" i="1"/>
  <c r="W45" i="1"/>
  <c r="W191" i="1"/>
  <c r="W103" i="1"/>
  <c r="W231" i="1"/>
  <c r="W133" i="1"/>
  <c r="W267" i="1"/>
  <c r="W62" i="1"/>
  <c r="W64" i="1"/>
  <c r="W74" i="1"/>
  <c r="W238" i="1"/>
  <c r="W171" i="1"/>
  <c r="W39" i="1"/>
  <c r="W263" i="1"/>
  <c r="W30" i="1"/>
  <c r="W42" i="1"/>
  <c r="W148" i="1"/>
  <c r="W211" i="1"/>
  <c r="W187" i="1"/>
  <c r="W173" i="1"/>
  <c r="W116" i="1"/>
  <c r="W183" i="1"/>
  <c r="W149" i="1"/>
  <c r="W15" i="1"/>
  <c r="W247" i="1"/>
  <c r="W112" i="1"/>
  <c r="W38" i="1"/>
  <c r="W134" i="1"/>
  <c r="W230" i="1"/>
  <c r="W146" i="1"/>
  <c r="W164" i="1"/>
  <c r="W82" i="1"/>
  <c r="W217" i="1"/>
  <c r="W90" i="1"/>
  <c r="W95" i="1"/>
  <c r="W259" i="1"/>
  <c r="W128" i="1"/>
  <c r="W160" i="1"/>
  <c r="W141" i="1"/>
  <c r="W190" i="1"/>
  <c r="W16" i="1"/>
  <c r="W29" i="1"/>
  <c r="W59" i="1"/>
  <c r="W203" i="1"/>
  <c r="W34" i="1"/>
  <c r="W138" i="1"/>
  <c r="W124" i="1"/>
  <c r="W109" i="1"/>
  <c r="W161" i="1"/>
  <c r="W234" i="1"/>
  <c r="W102" i="1"/>
  <c r="W199" i="1"/>
  <c r="W221" i="1"/>
  <c r="W85" i="1"/>
  <c r="W154" i="1"/>
  <c r="W186" i="1"/>
  <c r="W46" i="1"/>
  <c r="W162" i="1"/>
  <c r="W54" i="1"/>
  <c r="W19" i="1"/>
  <c r="W35" i="1"/>
  <c r="W129" i="1"/>
  <c r="W254" i="1"/>
  <c r="W175" i="1"/>
  <c r="W47" i="1"/>
  <c r="W105" i="1"/>
  <c r="W31" i="1"/>
  <c r="W227" i="1"/>
  <c r="W266" i="1"/>
  <c r="W249" i="1"/>
  <c r="W25" i="1"/>
  <c r="W242" i="1"/>
  <c r="W150" i="1"/>
  <c r="W117" i="1"/>
  <c r="W194" i="1"/>
  <c r="W37" i="1"/>
  <c r="W233" i="1"/>
  <c r="W121" i="1"/>
  <c r="W142" i="1"/>
  <c r="W113" i="1"/>
  <c r="W245" i="1"/>
  <c r="W176" i="1"/>
  <c r="W215" i="1"/>
  <c r="W120" i="1"/>
  <c r="W33" i="1"/>
  <c r="W11" i="1"/>
  <c r="W156" i="1"/>
  <c r="W206" i="1"/>
  <c r="W22" i="1"/>
  <c r="W75" i="1"/>
  <c r="W51" i="1"/>
  <c r="W63" i="1"/>
  <c r="W26" i="1"/>
  <c r="W77" i="1"/>
  <c r="W27" i="1"/>
  <c r="W198" i="1"/>
  <c r="W197" i="1"/>
  <c r="W241" i="1"/>
  <c r="W28" i="1"/>
  <c r="W157" i="1"/>
  <c r="W3" i="1"/>
  <c r="W125" i="1"/>
  <c r="W137" i="1"/>
  <c r="W210" i="1"/>
  <c r="W258" i="1"/>
  <c r="W144" i="1"/>
  <c r="W76" i="1"/>
  <c r="W255" i="1"/>
  <c r="W6" i="1"/>
  <c r="W207" i="1"/>
  <c r="W12" i="1"/>
  <c r="W67" i="1"/>
  <c r="W200" i="1"/>
  <c r="W70" i="1"/>
  <c r="U208" i="1"/>
  <c r="V208" i="1"/>
  <c r="S208" i="1"/>
  <c r="T208" i="1"/>
  <c r="W69" i="1"/>
  <c r="W24" i="1"/>
  <c r="W13" i="1"/>
  <c r="U244" i="1"/>
  <c r="S244" i="1"/>
  <c r="T244" i="1"/>
  <c r="V244" i="1"/>
  <c r="V229" i="1"/>
  <c r="T229" i="1"/>
  <c r="S229" i="1"/>
  <c r="U229" i="1"/>
  <c r="W218" i="1"/>
  <c r="T204" i="1"/>
  <c r="U204" i="1"/>
  <c r="V204" i="1"/>
  <c r="S204" i="1"/>
  <c r="V224" i="1"/>
  <c r="U224" i="1"/>
  <c r="S224" i="1"/>
  <c r="T224" i="1"/>
  <c r="U192" i="1"/>
  <c r="V192" i="1"/>
  <c r="S192" i="1"/>
  <c r="T192" i="1"/>
  <c r="U196" i="1"/>
  <c r="V196" i="1"/>
  <c r="T196" i="1"/>
  <c r="S196" i="1"/>
  <c r="W17" i="1"/>
  <c r="W257" i="1"/>
  <c r="S226" i="1"/>
  <c r="V226" i="1"/>
  <c r="T226" i="1"/>
  <c r="U226" i="1"/>
  <c r="U220" i="1"/>
  <c r="V220" i="1"/>
  <c r="S220" i="1"/>
  <c r="T220" i="1"/>
  <c r="W152" i="1"/>
  <c r="W57" i="1"/>
  <c r="W253" i="1"/>
  <c r="W158" i="1"/>
  <c r="W236" i="1"/>
  <c r="W94" i="1"/>
  <c r="W265" i="1"/>
  <c r="U246" i="1"/>
  <c r="T246" i="1"/>
  <c r="V246" i="1"/>
  <c r="S246" i="1"/>
  <c r="W147" i="1"/>
  <c r="W145" i="1"/>
  <c r="U232" i="1"/>
  <c r="S232" i="1"/>
  <c r="T232" i="1"/>
  <c r="V232" i="1"/>
  <c r="U188" i="1"/>
  <c r="V188" i="1"/>
  <c r="S188" i="1"/>
  <c r="T188" i="1"/>
  <c r="U240" i="1"/>
  <c r="S240" i="1"/>
  <c r="V240" i="1"/>
  <c r="T240" i="1"/>
  <c r="W20" i="1"/>
  <c r="W58" i="1"/>
  <c r="S216" i="1"/>
  <c r="T216" i="1"/>
  <c r="V216" i="1"/>
  <c r="U216" i="1"/>
  <c r="V213" i="1"/>
  <c r="S213" i="1"/>
  <c r="U213" i="1"/>
  <c r="T213" i="1"/>
  <c r="W261" i="1"/>
  <c r="W140" i="1"/>
  <c r="W40" i="1"/>
  <c r="W32" i="1"/>
  <c r="W50" i="1"/>
  <c r="W86" i="1"/>
  <c r="W44" i="1"/>
  <c r="U136" i="1"/>
  <c r="S136" i="1"/>
  <c r="V136" i="1"/>
  <c r="T136" i="1"/>
  <c r="W88" i="1"/>
  <c r="W49" i="1"/>
  <c r="W81" i="1"/>
  <c r="W98" i="1"/>
  <c r="S108" i="1"/>
  <c r="V108" i="1"/>
  <c r="U108" i="1"/>
  <c r="T108" i="1"/>
  <c r="U92" i="1"/>
  <c r="S92" i="1"/>
  <c r="V92" i="1"/>
  <c r="T92" i="1"/>
  <c r="U101" i="1"/>
  <c r="T101" i="1"/>
  <c r="V101" i="1"/>
  <c r="S101" i="1"/>
  <c r="V119" i="1"/>
  <c r="S119" i="1"/>
  <c r="T119" i="1"/>
  <c r="U119" i="1"/>
  <c r="W14" i="1"/>
  <c r="W111" i="1"/>
  <c r="U72" i="1"/>
  <c r="V72" i="1"/>
  <c r="S72" i="1"/>
  <c r="T72" i="1"/>
  <c r="W10" i="1"/>
  <c r="U68" i="1"/>
  <c r="V68" i="1"/>
  <c r="T68" i="1"/>
  <c r="S68" i="1"/>
  <c r="T83" i="1"/>
  <c r="V83" i="1"/>
  <c r="U83" i="1"/>
  <c r="S83" i="1"/>
  <c r="W97" i="1"/>
  <c r="U89" i="1"/>
  <c r="T89" i="1"/>
  <c r="V89" i="1"/>
  <c r="S89" i="1"/>
  <c r="V127" i="1"/>
  <c r="T127" i="1"/>
  <c r="S127" i="1"/>
  <c r="U127" i="1"/>
  <c r="W4" i="1"/>
  <c r="U93" i="1"/>
  <c r="S93" i="1"/>
  <c r="T93" i="1"/>
  <c r="V93" i="1"/>
  <c r="T9" i="1"/>
  <c r="S9" i="1"/>
  <c r="U9" i="1"/>
  <c r="V9" i="1"/>
  <c r="W21" i="1"/>
  <c r="W43" i="1"/>
  <c r="W106" i="1"/>
  <c r="U123" i="1"/>
  <c r="T123" i="1"/>
  <c r="V123" i="1"/>
  <c r="S123" i="1"/>
  <c r="T131" i="1"/>
  <c r="V131" i="1"/>
  <c r="U131" i="1"/>
  <c r="S131" i="1"/>
  <c r="W66" i="1"/>
  <c r="W8" i="1"/>
  <c r="W36" i="1"/>
  <c r="W41" i="1"/>
  <c r="W100" i="1"/>
  <c r="S79" i="1"/>
  <c r="T79" i="1"/>
  <c r="U79" i="1"/>
  <c r="V79" i="1"/>
  <c r="U65" i="1"/>
  <c r="S65" i="1"/>
  <c r="T65" i="1"/>
  <c r="V65" i="1"/>
  <c r="W78" i="1"/>
  <c r="U80" i="1"/>
  <c r="V80" i="1"/>
  <c r="T80" i="1"/>
  <c r="S80" i="1"/>
  <c r="S5" i="1"/>
  <c r="T5" i="1"/>
  <c r="V5" i="1"/>
  <c r="U5" i="1"/>
  <c r="T71" i="1"/>
  <c r="S71" i="1"/>
  <c r="U71" i="1"/>
  <c r="V71" i="1"/>
  <c r="U84" i="1"/>
  <c r="S84" i="1"/>
  <c r="V84" i="1"/>
  <c r="T84" i="1"/>
  <c r="W96" i="1"/>
  <c r="V53" i="1"/>
  <c r="T53" i="1"/>
  <c r="S53" i="1"/>
  <c r="U53" i="1"/>
  <c r="W18" i="1"/>
  <c r="T115" i="1"/>
  <c r="U115" i="1"/>
  <c r="V115" i="1"/>
  <c r="S115" i="1"/>
  <c r="U61" i="1"/>
  <c r="S61" i="1"/>
  <c r="T61" i="1"/>
  <c r="V61" i="1"/>
  <c r="T132" i="1"/>
  <c r="U132" i="1"/>
  <c r="S132" i="1"/>
  <c r="V132" i="1"/>
  <c r="W232" i="1" l="1"/>
  <c r="W244" i="1"/>
  <c r="W208" i="1"/>
  <c r="W226" i="1"/>
  <c r="W192" i="1"/>
  <c r="W80" i="1"/>
  <c r="W224" i="1"/>
  <c r="W204" i="1"/>
  <c r="W196" i="1"/>
  <c r="W213" i="1"/>
  <c r="W246" i="1"/>
  <c r="W136" i="1"/>
  <c r="W240" i="1"/>
  <c r="W229" i="1"/>
  <c r="W188" i="1"/>
  <c r="W220" i="1"/>
  <c r="W216" i="1"/>
  <c r="W68" i="1"/>
  <c r="W72" i="1"/>
  <c r="W65" i="1"/>
  <c r="W123" i="1"/>
  <c r="W5" i="1"/>
  <c r="W131" i="1"/>
  <c r="W9" i="1"/>
  <c r="W101" i="1"/>
  <c r="W92" i="1"/>
  <c r="W89" i="1"/>
  <c r="W79" i="1"/>
  <c r="W53" i="1"/>
  <c r="W83" i="1"/>
  <c r="W84" i="1"/>
  <c r="W119" i="1"/>
  <c r="W61" i="1"/>
  <c r="W115" i="1"/>
  <c r="W93" i="1"/>
  <c r="W108" i="1"/>
  <c r="W71" i="1"/>
  <c r="W127" i="1"/>
  <c r="W132" i="1"/>
</calcChain>
</file>

<file path=xl/sharedStrings.xml><?xml version="1.0" encoding="utf-8"?>
<sst xmlns="http://schemas.openxmlformats.org/spreadsheetml/2006/main" count="576" uniqueCount="325">
  <si>
    <t>Cel</t>
  </si>
  <si>
    <t>Hem</t>
  </si>
  <si>
    <t>Lig</t>
  </si>
  <si>
    <t>VM</t>
  </si>
  <si>
    <t>Ash</t>
  </si>
  <si>
    <t>FC</t>
  </si>
  <si>
    <t>C%</t>
  </si>
  <si>
    <t>H%</t>
  </si>
  <si>
    <t>O%</t>
  </si>
  <si>
    <t>N%</t>
  </si>
  <si>
    <t>Particle size</t>
  </si>
  <si>
    <t>Heating rate</t>
  </si>
  <si>
    <t>Pyrolysis temperature</t>
  </si>
  <si>
    <t>Temp</t>
  </si>
  <si>
    <t>Bio – oil Yield</t>
  </si>
  <si>
    <t>Vis</t>
  </si>
  <si>
    <t>H/C</t>
  </si>
  <si>
    <t>O/C</t>
  </si>
  <si>
    <t>Calorific value</t>
  </si>
  <si>
    <t>rf</t>
  </si>
  <si>
    <t xml:space="preserve">Biochar yield </t>
  </si>
  <si>
    <t>Mahua seed</t>
  </si>
  <si>
    <t>[1]</t>
  </si>
  <si>
    <t>Date seed</t>
  </si>
  <si>
    <t>[2]</t>
  </si>
  <si>
    <t>Syrup waste</t>
  </si>
  <si>
    <t>Bamboo torrefaction</t>
  </si>
  <si>
    <t>[3]</t>
  </si>
  <si>
    <t>Napier Grass Stem (NGS)</t>
  </si>
  <si>
    <t>[4]</t>
  </si>
  <si>
    <t xml:space="preserve">Switchgrass </t>
  </si>
  <si>
    <t>[5]</t>
  </si>
  <si>
    <t xml:space="preserve">Rice husks </t>
  </si>
  <si>
    <t>[6]</t>
  </si>
  <si>
    <t xml:space="preserve">Cassia siamea seed </t>
  </si>
  <si>
    <t>[7]</t>
  </si>
  <si>
    <t>Bael shell</t>
  </si>
  <si>
    <t>[8]</t>
  </si>
  <si>
    <t>Date stones </t>
  </si>
  <si>
    <t>[9]</t>
  </si>
  <si>
    <t>Hornbeam sawdust</t>
  </si>
  <si>
    <t>[10]</t>
  </si>
  <si>
    <t>Brunei rice husks</t>
  </si>
  <si>
    <t>[12]</t>
  </si>
  <si>
    <t>Wood</t>
  </si>
  <si>
    <t>[13]</t>
  </si>
  <si>
    <t>Straw</t>
  </si>
  <si>
    <t>Lignin</t>
  </si>
  <si>
    <t>Algae</t>
  </si>
  <si>
    <t>Laurus nobilis L.</t>
  </si>
  <si>
    <t>[14]</t>
  </si>
  <si>
    <t>Spruce wood</t>
  </si>
  <si>
    <t>[15]</t>
  </si>
  <si>
    <t>Manilkara zapota seeds</t>
  </si>
  <si>
    <t>[16]</t>
  </si>
  <si>
    <t>Sugarcane bagasse</t>
  </si>
  <si>
    <t>[17]</t>
  </si>
  <si>
    <t>Oat hulls</t>
  </si>
  <si>
    <t xml:space="preserve">Palm shell </t>
  </si>
  <si>
    <t>[18]</t>
  </si>
  <si>
    <t>EFB</t>
  </si>
  <si>
    <t>Mesocarp fiber</t>
  </si>
  <si>
    <t>[20]</t>
  </si>
  <si>
    <t>Miscanthus</t>
  </si>
  <si>
    <t>[21]</t>
  </si>
  <si>
    <t>Switchgrass bomaster</t>
  </si>
  <si>
    <t>Switchgrass Kanlow</t>
  </si>
  <si>
    <t>Laurel</t>
  </si>
  <si>
    <t>Beech</t>
  </si>
  <si>
    <t>[22]</t>
  </si>
  <si>
    <t>Spruce</t>
  </si>
  <si>
    <t>Iroko</t>
  </si>
  <si>
    <t>Albizia</t>
  </si>
  <si>
    <t>Corn cob</t>
  </si>
  <si>
    <t>RAW-Py</t>
  </si>
  <si>
    <t>[23]</t>
  </si>
  <si>
    <t>AP-Py</t>
  </si>
  <si>
    <t>GP-Py</t>
  </si>
  <si>
    <t>CK</t>
  </si>
  <si>
    <t>[25]</t>
  </si>
  <si>
    <t>Al2O3</t>
  </si>
  <si>
    <t>Euphorbia rigida</t>
  </si>
  <si>
    <t xml:space="preserve"> </t>
  </si>
  <si>
    <t>[26]</t>
  </si>
  <si>
    <t>S.dimorphus microalgae</t>
  </si>
  <si>
    <t>[27]</t>
  </si>
  <si>
    <t>Safflower seed</t>
  </si>
  <si>
    <t>[28]</t>
  </si>
  <si>
    <t>Hornbeam shell</t>
  </si>
  <si>
    <t>[29]</t>
  </si>
  <si>
    <t>Olive residue</t>
  </si>
  <si>
    <t>[30]</t>
  </si>
  <si>
    <t>Soybean cak</t>
  </si>
  <si>
    <t>[31]</t>
  </si>
  <si>
    <t>Lemon grass</t>
  </si>
  <si>
    <t>[32]</t>
  </si>
  <si>
    <t>Sunflower-extracted bagasse</t>
  </si>
  <si>
    <t>[33]</t>
  </si>
  <si>
    <t>Soybean cake</t>
  </si>
  <si>
    <t>[34]</t>
  </si>
  <si>
    <t>Pine barks</t>
  </si>
  <si>
    <t>[35]</t>
  </si>
  <si>
    <t>Rapeseed</t>
  </si>
  <si>
    <t>[36]</t>
  </si>
  <si>
    <t>[37]</t>
  </si>
  <si>
    <t>Rape seed</t>
  </si>
  <si>
    <t>[38]</t>
  </si>
  <si>
    <t>Rapeseed oil cake</t>
  </si>
  <si>
    <t>[39]</t>
  </si>
  <si>
    <t>Sunflower pressed bagasse</t>
  </si>
  <si>
    <t>Hazelnut shells</t>
  </si>
  <si>
    <t>[40]</t>
  </si>
  <si>
    <t>Miscanthus x giganteus</t>
  </si>
  <si>
    <t>[41]</t>
  </si>
  <si>
    <t>Laurel extraction residues</t>
  </si>
  <si>
    <t>OPMF</t>
  </si>
  <si>
    <t>[42]</t>
  </si>
  <si>
    <t>PF</t>
  </si>
  <si>
    <t>Apricot kernel shell</t>
  </si>
  <si>
    <t>[43]</t>
  </si>
  <si>
    <t>CWS</t>
  </si>
  <si>
    <t>[44]</t>
  </si>
  <si>
    <t>CSS</t>
  </si>
  <si>
    <t>[45]</t>
  </si>
  <si>
    <t>Sesame stalk</t>
  </si>
  <si>
    <t>WS</t>
  </si>
  <si>
    <t>[46]</t>
  </si>
  <si>
    <t>OS</t>
  </si>
  <si>
    <t>Linseed seed</t>
  </si>
  <si>
    <t>[47]</t>
  </si>
  <si>
    <t>Olive bagasse</t>
  </si>
  <si>
    <t>[48]</t>
  </si>
  <si>
    <t>Corncob</t>
  </si>
  <si>
    <t>[49]</t>
  </si>
  <si>
    <t>Onopordum acanthium L.</t>
  </si>
  <si>
    <t>[50]</t>
  </si>
  <si>
    <t>Oilseed</t>
  </si>
  <si>
    <t>[51]</t>
  </si>
  <si>
    <t>Swithgrass</t>
  </si>
  <si>
    <t>Rice husk</t>
  </si>
  <si>
    <t>[52]</t>
  </si>
  <si>
    <t>[53]</t>
  </si>
  <si>
    <t>Liquorice</t>
  </si>
  <si>
    <t>[54]</t>
  </si>
  <si>
    <t>[55]</t>
  </si>
  <si>
    <t>Tobacco residues</t>
  </si>
  <si>
    <t>[56]</t>
  </si>
  <si>
    <t>Cotton stalk</t>
  </si>
  <si>
    <t>[57]</t>
  </si>
  <si>
    <t>Rice straw</t>
  </si>
  <si>
    <t>[58]</t>
  </si>
  <si>
    <t>Corn stalks</t>
  </si>
  <si>
    <t>[59]</t>
  </si>
  <si>
    <t>Sun ower-pressed bagasse</t>
  </si>
  <si>
    <t>[61]</t>
  </si>
  <si>
    <t>Apricot pulp</t>
  </si>
  <si>
    <t>[63]</t>
  </si>
  <si>
    <t>Peach pulp</t>
  </si>
  <si>
    <t>Pistacia khinjuk seed</t>
  </si>
  <si>
    <t>[64]</t>
  </si>
  <si>
    <t>PGSC</t>
  </si>
  <si>
    <t>[65]</t>
  </si>
  <si>
    <t>MFSC</t>
  </si>
  <si>
    <t>Paulownia wood</t>
  </si>
  <si>
    <t>[66]</t>
  </si>
  <si>
    <t>Pomegranate seeds</t>
  </si>
  <si>
    <t>[67]</t>
  </si>
  <si>
    <t>Parinari polyandra Benth fruit shell</t>
  </si>
  <si>
    <t>[69]</t>
  </si>
  <si>
    <t>Dried Spirulina Sp.</t>
  </si>
  <si>
    <t>[71]</t>
  </si>
  <si>
    <t>Pistachio soft shell</t>
  </si>
  <si>
    <t>[72]</t>
  </si>
  <si>
    <t>Sunflower-oil cake</t>
  </si>
  <si>
    <t>[73]</t>
  </si>
  <si>
    <t>Euphorbia macroclada</t>
  </si>
  <si>
    <t>[74]</t>
  </si>
  <si>
    <t>[75]</t>
  </si>
  <si>
    <t>Wood sawdust</t>
  </si>
  <si>
    <t>[76]</t>
  </si>
  <si>
    <t>[77]</t>
  </si>
  <si>
    <t>Sunflower press bagasse</t>
  </si>
  <si>
    <t>[78]</t>
  </si>
  <si>
    <t>Sugar Beet Bagasse</t>
  </si>
  <si>
    <t>[79]</t>
  </si>
  <si>
    <t>Grape bagasse</t>
  </si>
  <si>
    <t>[80]</t>
  </si>
  <si>
    <t>CI cake</t>
  </si>
  <si>
    <t>[81]</t>
  </si>
  <si>
    <t>Napier Grass</t>
  </si>
  <si>
    <t>[82]</t>
  </si>
  <si>
    <t>Cirsium arvense</t>
  </si>
  <si>
    <t>[83]</t>
  </si>
  <si>
    <t>Sunflower-pressed bagasse</t>
  </si>
  <si>
    <t>[84]</t>
  </si>
  <si>
    <t>[86]</t>
  </si>
  <si>
    <t>BGAB</t>
  </si>
  <si>
    <t>Nannochloropsis</t>
  </si>
  <si>
    <t>[87]</t>
  </si>
  <si>
    <t>Jute dust</t>
  </si>
  <si>
    <t>[88]</t>
  </si>
  <si>
    <t>Safflower</t>
  </si>
  <si>
    <t>[89]</t>
  </si>
  <si>
    <t>Straw and stalk of the rapeseed plant</t>
  </si>
  <si>
    <t>[90]</t>
  </si>
  <si>
    <t>BG-11</t>
  </si>
  <si>
    <t>[91]</t>
  </si>
  <si>
    <t>BG-11 Nitrogen starved</t>
  </si>
  <si>
    <t>[92]</t>
  </si>
  <si>
    <t>[93]</t>
  </si>
  <si>
    <t>Apricot Stone</t>
  </si>
  <si>
    <t>[94]</t>
  </si>
  <si>
    <t>Hazelnut cupula.</t>
  </si>
  <si>
    <t>[95]</t>
  </si>
  <si>
    <t>Flax seed residue</t>
  </si>
  <si>
    <t>[96]</t>
  </si>
  <si>
    <t>Saccharum officinarum L.</t>
  </si>
  <si>
    <t>[97]</t>
  </si>
  <si>
    <t>[98]</t>
  </si>
  <si>
    <t>[99]</t>
  </si>
  <si>
    <t>CI Cake</t>
  </si>
  <si>
    <t>[100]</t>
  </si>
  <si>
    <t>Teak sawdust</t>
  </si>
  <si>
    <t>[101]</t>
  </si>
  <si>
    <t>Calophyllum inophyllum de-oiled cake</t>
  </si>
  <si>
    <t>[102]</t>
  </si>
  <si>
    <t>Vitis vinifera</t>
  </si>
  <si>
    <t>[103]</t>
  </si>
  <si>
    <t>Beech wood.</t>
  </si>
  <si>
    <t>[104]</t>
  </si>
  <si>
    <t>Biomass samples</t>
  </si>
  <si>
    <t>[105]</t>
  </si>
  <si>
    <t>Palm shell    sago starch</t>
  </si>
  <si>
    <t>[106]</t>
  </si>
  <si>
    <t>Corn stover</t>
  </si>
  <si>
    <t>[107]</t>
  </si>
  <si>
    <t>White Oak</t>
  </si>
  <si>
    <t>[108]</t>
  </si>
  <si>
    <t>Sweet Gum</t>
  </si>
  <si>
    <t>Niger seed</t>
  </si>
  <si>
    <t>[109]</t>
  </si>
  <si>
    <t>Eucalyptus chips</t>
  </si>
  <si>
    <t>[110]</t>
  </si>
  <si>
    <t>Camelina straw</t>
  </si>
  <si>
    <t>Wheat straw</t>
  </si>
  <si>
    <t xml:space="preserve">Rice straw </t>
  </si>
  <si>
    <t>[111]</t>
  </si>
  <si>
    <t>Rice husk </t>
  </si>
  <si>
    <t>Jatropha curcasde-oiled seed cake</t>
  </si>
  <si>
    <t>[112]</t>
  </si>
  <si>
    <t>Gulmohar</t>
  </si>
  <si>
    <t>[114]</t>
  </si>
  <si>
    <t>Tomato peel</t>
  </si>
  <si>
    <t>[115]</t>
  </si>
  <si>
    <t>Hard-resin of Yang</t>
  </si>
  <si>
    <t>[116]</t>
  </si>
  <si>
    <t>Walnut shell</t>
  </si>
  <si>
    <t>[117]</t>
  </si>
  <si>
    <t>SCL (S. officinarum L.)</t>
  </si>
  <si>
    <t>[118]</t>
  </si>
  <si>
    <t>Madhuca indica (mahua)</t>
  </si>
  <si>
    <t>[119]</t>
  </si>
  <si>
    <t>Deoiled seed cakes</t>
  </si>
  <si>
    <t>[120]</t>
  </si>
  <si>
    <t>Deoiled cake</t>
  </si>
  <si>
    <t xml:space="preserve">Biomass of the marine brown </t>
  </si>
  <si>
    <t>[122]</t>
  </si>
  <si>
    <t>JDOC(Jatropha</t>
  </si>
  <si>
    <t>[123]</t>
  </si>
  <si>
    <t>PDOC(Tung de-oiled cake)</t>
  </si>
  <si>
    <t>TDOC(Pinnata de-oiled cake )</t>
  </si>
  <si>
    <t> 50</t>
  </si>
  <si>
    <t> 51</t>
  </si>
  <si>
    <t> 52</t>
  </si>
  <si>
    <t>Finnish forest thinnings</t>
  </si>
  <si>
    <t>[127]</t>
  </si>
  <si>
    <t>Rice husk(nc)</t>
  </si>
  <si>
    <t>Rice husk(c)</t>
  </si>
  <si>
    <t>Eucalyptus wood</t>
  </si>
  <si>
    <t>[128]</t>
  </si>
  <si>
    <t xml:space="preserve">Black cumin seed </t>
  </si>
  <si>
    <t>[131]</t>
  </si>
  <si>
    <t>Waste newspaper (WP)</t>
  </si>
  <si>
    <t>[132]</t>
  </si>
  <si>
    <t>Pine wood</t>
  </si>
  <si>
    <t>[134]</t>
  </si>
  <si>
    <t>Pine whole tree</t>
  </si>
  <si>
    <t>Pine needles</t>
  </si>
  <si>
    <t>Cottonwood</t>
  </si>
  <si>
    <t>Cottonwood whole tree</t>
  </si>
  <si>
    <t>Cottonwood bark</t>
  </si>
  <si>
    <t>Cottonwood leaves</t>
  </si>
  <si>
    <t>Napier Grass Stem</t>
  </si>
  <si>
    <t>Maize stalk</t>
  </si>
  <si>
    <t>[135]</t>
  </si>
  <si>
    <t>SCB</t>
  </si>
  <si>
    <t>[136]</t>
  </si>
  <si>
    <t xml:space="preserve">Loblolly pine </t>
  </si>
  <si>
    <t>[137]</t>
  </si>
  <si>
    <t>SCL</t>
  </si>
  <si>
    <t>Karanja seed.</t>
  </si>
  <si>
    <t>[138]</t>
  </si>
  <si>
    <t>[139]</t>
  </si>
  <si>
    <t xml:space="preserve">Castor seeds </t>
  </si>
  <si>
    <t>[140]</t>
  </si>
  <si>
    <t>Neem seed</t>
  </si>
  <si>
    <t>[141]</t>
  </si>
  <si>
    <t>Polanga seed cake</t>
  </si>
  <si>
    <t>[142]</t>
  </si>
  <si>
    <t>[143]</t>
  </si>
  <si>
    <t xml:space="preserve">Gas – yield </t>
  </si>
  <si>
    <t>Bio-oil yield</t>
  </si>
  <si>
    <t>Aspen PLUS Result</t>
  </si>
  <si>
    <t>Total</t>
  </si>
  <si>
    <t>Vm%</t>
  </si>
  <si>
    <t>Ash%</t>
  </si>
  <si>
    <t>FC%</t>
  </si>
  <si>
    <t>C-%</t>
  </si>
  <si>
    <t>H-%</t>
  </si>
  <si>
    <t>O-%</t>
  </si>
  <si>
    <t>N-%</t>
  </si>
  <si>
    <t>Total%</t>
  </si>
  <si>
    <t>Gas_yield%</t>
  </si>
  <si>
    <t>Oil_yield%</t>
  </si>
  <si>
    <t>Char_yield%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</si>
</sst>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2" fillId="3" borderId="0" xfId="1" applyFont="1"/>
    <xf numFmtId="0" fontId="2" fillId="4" borderId="0" xfId="2" applyFont="1"/>
    <xf numFmtId="0" fontId="0" fillId="2" borderId="0" xfId="0" applyFont="1" applyFill="1"/>
    <xf numFmtId="0" fontId="3" fillId="5" borderId="0" xfId="3" applyFont="1"/>
    <xf numFmtId="2" fontId="3" fillId="5" borderId="0" xfId="3" applyNumberFormat="1" applyFont="1"/>
    <xf numFmtId="0" fontId="2" fillId="5" borderId="0" xfId="3" applyFont="1"/>
    <xf numFmtId="11" fontId="3" fillId="5" borderId="0" xfId="3" applyNumberFormat="1" applyFont="1"/>
    <xf numFmtId="0" fontId="0" fillId="0" borderId="0" xfId="0" applyFont="1" applyAlignment="1">
      <alignment horizontal="center"/>
    </xf>
  </cellXfs>
  <cellStyles count="4">
    <cellStyle name="Accent1" xfId="1" builtinId="29"/>
    <cellStyle name="Accent2" xfId="2" builtinId="33"/>
    <cellStyle name="Accent6" xfId="3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8"/>
  <sheetViews>
    <sheetView tabSelected="1" topLeftCell="T205" workbookViewId="0">
      <selection activeCell="AM3" sqref="AM3:AM268"/>
    </sheetView>
  </sheetViews>
  <sheetFormatPr defaultColWidth="8.90625" defaultRowHeight="15.6" x14ac:dyDescent="0.3"/>
  <cols>
    <col min="1" max="1" width="30.1796875" style="1" bestFit="1" customWidth="1"/>
    <col min="2" max="7" width="5.81640625" style="1" bestFit="1" customWidth="1"/>
    <col min="8" max="8" width="5.6328125" style="1" customWidth="1"/>
    <col min="9" max="9" width="11.54296875" style="2" customWidth="1"/>
    <col min="10" max="10" width="6.7265625" style="2" customWidth="1"/>
    <col min="11" max="12" width="5.6328125" style="2" customWidth="1"/>
    <col min="13" max="13" width="5.81640625" style="1" bestFit="1" customWidth="1"/>
    <col min="14" max="14" width="4.81640625" style="1" bestFit="1" customWidth="1"/>
    <col min="15" max="15" width="5.81640625" style="1" bestFit="1" customWidth="1"/>
    <col min="16" max="16" width="4.81640625" style="1" bestFit="1" customWidth="1"/>
    <col min="17" max="17" width="5.54296875" style="1" bestFit="1" customWidth="1"/>
    <col min="18" max="18" width="6.08984375" style="2" customWidth="1"/>
    <col min="19" max="19" width="7.90625" style="2" customWidth="1"/>
    <col min="20" max="22" width="4.6328125" style="2" customWidth="1"/>
    <col min="23" max="23" width="6.90625" style="2" bestFit="1" customWidth="1"/>
    <col min="24" max="24" width="10.1796875" style="1" bestFit="1" customWidth="1"/>
    <col min="25" max="25" width="10.36328125" style="1" bestFit="1" customWidth="1"/>
    <col min="26" max="26" width="16.1796875" style="3" bestFit="1" customWidth="1"/>
    <col min="27" max="27" width="5.1796875" style="1" bestFit="1" customWidth="1"/>
    <col min="28" max="28" width="11.36328125" style="1" bestFit="1" customWidth="1"/>
    <col min="29" max="29" width="8.08984375" style="1" bestFit="1" customWidth="1"/>
    <col min="30" max="31" width="4.81640625" style="1" bestFit="1" customWidth="1"/>
    <col min="32" max="32" width="9" style="1" bestFit="1" customWidth="1"/>
    <col min="33" max="33" width="4.6328125" style="1" bestFit="1" customWidth="1"/>
    <col min="34" max="34" width="10" style="1" bestFit="1" customWidth="1"/>
    <col min="35" max="35" width="11.1796875" style="1" bestFit="1" customWidth="1"/>
    <col min="36" max="36" width="9.36328125" style="1" customWidth="1"/>
    <col min="37" max="37" width="11.08984375" style="1" customWidth="1"/>
    <col min="38" max="38" width="12.453125" style="1" customWidth="1"/>
    <col min="39" max="16384" width="8.90625" style="1"/>
  </cols>
  <sheetData>
    <row r="1" spans="1:39" x14ac:dyDescent="0.3">
      <c r="AH1" s="9" t="s">
        <v>312</v>
      </c>
      <c r="AI1" s="9"/>
      <c r="AJ1" s="9"/>
    </row>
    <row r="2" spans="1:39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313</v>
      </c>
      <c r="I2" s="2" t="s">
        <v>314</v>
      </c>
      <c r="J2" s="2" t="s">
        <v>315</v>
      </c>
      <c r="K2" s="2" t="s">
        <v>316</v>
      </c>
      <c r="L2" s="2" t="s">
        <v>321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313</v>
      </c>
      <c r="R2" s="2" t="s">
        <v>315</v>
      </c>
      <c r="S2" s="2" t="s">
        <v>317</v>
      </c>
      <c r="T2" s="2" t="s">
        <v>318</v>
      </c>
      <c r="U2" s="2" t="s">
        <v>319</v>
      </c>
      <c r="V2" s="2" t="s">
        <v>320</v>
      </c>
      <c r="W2" s="2" t="s">
        <v>321</v>
      </c>
      <c r="X2" s="1" t="s">
        <v>10</v>
      </c>
      <c r="Y2" s="1" t="s">
        <v>11</v>
      </c>
      <c r="Z2" s="3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4" t="s">
        <v>310</v>
      </c>
      <c r="AI2" s="4" t="s">
        <v>20</v>
      </c>
      <c r="AJ2" s="4" t="s">
        <v>311</v>
      </c>
      <c r="AK2" s="4" t="s">
        <v>322</v>
      </c>
      <c r="AL2" s="4" t="s">
        <v>324</v>
      </c>
      <c r="AM2" s="4" t="s">
        <v>323</v>
      </c>
    </row>
    <row r="3" spans="1:39" s="7" customFormat="1" x14ac:dyDescent="0.3">
      <c r="A3" s="5" t="s">
        <v>21</v>
      </c>
      <c r="B3" s="5">
        <v>37.92</v>
      </c>
      <c r="C3" s="5">
        <v>27.33</v>
      </c>
      <c r="D3" s="5">
        <v>14.2</v>
      </c>
      <c r="E3" s="5">
        <v>77.05</v>
      </c>
      <c r="F3" s="5">
        <v>2.08</v>
      </c>
      <c r="G3" s="5">
        <v>12.63</v>
      </c>
      <c r="H3" s="5">
        <f>E3+F3+G3</f>
        <v>91.759999999999991</v>
      </c>
      <c r="I3" s="6">
        <f>(E3/H3)*100</f>
        <v>83.969049694856153</v>
      </c>
      <c r="J3" s="6">
        <f>(F3/H3)*100</f>
        <v>2.2667829119442024</v>
      </c>
      <c r="K3" s="6">
        <f t="shared" ref="K3:K10" si="0">(G3/H3)*100</f>
        <v>13.764167393199653</v>
      </c>
      <c r="L3" s="6">
        <f>SUM(I3:K3)</f>
        <v>100.00000000000001</v>
      </c>
      <c r="M3" s="5">
        <v>52.48</v>
      </c>
      <c r="N3" s="5">
        <v>8.69</v>
      </c>
      <c r="O3" s="5">
        <v>34.86</v>
      </c>
      <c r="P3" s="5">
        <v>2.62</v>
      </c>
      <c r="Q3" s="5">
        <f>M3+N3+O3+P3</f>
        <v>98.65</v>
      </c>
      <c r="R3" s="6">
        <f>J3</f>
        <v>2.2667829119442024</v>
      </c>
      <c r="S3" s="5">
        <f>(M3/Q3)*(100-R3)</f>
        <v>51.992288218764998</v>
      </c>
      <c r="T3" s="6">
        <f>(N3/Q3)*(100-R3)</f>
        <v>8.6092413228099822</v>
      </c>
      <c r="U3" s="5">
        <f>(O3/Q3)*(100-R3)</f>
        <v>34.536035962388496</v>
      </c>
      <c r="V3" s="6">
        <f>(P3/Q3)*(100-R3)</f>
        <v>2.595651584092308</v>
      </c>
      <c r="W3" s="6">
        <f>R3+S3+T3+U3+V3</f>
        <v>99.999999999999986</v>
      </c>
      <c r="X3" s="5">
        <v>1</v>
      </c>
      <c r="Y3" s="5">
        <v>100</v>
      </c>
      <c r="Z3" s="5">
        <v>500</v>
      </c>
      <c r="AA3" s="5">
        <v>40</v>
      </c>
      <c r="AB3" s="5">
        <v>51.2</v>
      </c>
      <c r="AC3" s="5">
        <v>8.2559999999999995E-2</v>
      </c>
      <c r="AD3" s="5">
        <v>1.45</v>
      </c>
      <c r="AE3" s="5">
        <v>0.24</v>
      </c>
      <c r="AF3" s="5">
        <v>29.71</v>
      </c>
      <c r="AG3" s="5" t="s">
        <v>22</v>
      </c>
      <c r="AH3" s="5">
        <v>3.42938612374197</v>
      </c>
      <c r="AI3" s="5">
        <v>3.6375698790216702</v>
      </c>
      <c r="AJ3" s="5">
        <v>2.9330439972314699</v>
      </c>
      <c r="AK3" s="7">
        <f>(AH3/SUM(AH3:AJ3))*100</f>
        <v>34.293861237436474</v>
      </c>
      <c r="AL3" s="7">
        <f>(AI3/SUM(AH3:AJ3))*100</f>
        <v>36.375698790234487</v>
      </c>
      <c r="AM3" s="7">
        <f>(AJ3/SUM(AH3:AJ3))*100</f>
        <v>29.330439972329042</v>
      </c>
    </row>
    <row r="4" spans="1:39" s="7" customFormat="1" x14ac:dyDescent="0.3">
      <c r="A4" s="5" t="s">
        <v>21</v>
      </c>
      <c r="B4" s="5">
        <v>37.92</v>
      </c>
      <c r="C4" s="5">
        <v>27.33</v>
      </c>
      <c r="D4" s="5">
        <v>14.2</v>
      </c>
      <c r="E4" s="5">
        <v>77.05</v>
      </c>
      <c r="F4" s="5">
        <v>2.08</v>
      </c>
      <c r="G4" s="5">
        <v>12.63</v>
      </c>
      <c r="H4" s="5">
        <f>E4+F4+G4</f>
        <v>91.759999999999991</v>
      </c>
      <c r="I4" s="6">
        <f t="shared" ref="I4:I10" si="1">(E4/H4)*100</f>
        <v>83.969049694856153</v>
      </c>
      <c r="J4" s="6">
        <f t="shared" ref="J4:J10" si="2">(F4/H4)*100</f>
        <v>2.2667829119442024</v>
      </c>
      <c r="K4" s="6">
        <f t="shared" si="0"/>
        <v>13.764167393199653</v>
      </c>
      <c r="L4" s="6">
        <f t="shared" ref="L4:L10" si="3">SUM(I4:K4)</f>
        <v>100.00000000000001</v>
      </c>
      <c r="M4" s="5">
        <v>52.48</v>
      </c>
      <c r="N4" s="5">
        <v>8.69</v>
      </c>
      <c r="O4" s="5">
        <v>34.86</v>
      </c>
      <c r="P4" s="5">
        <v>2.62</v>
      </c>
      <c r="Q4" s="5">
        <f>M4+N4+O4+P4</f>
        <v>98.65</v>
      </c>
      <c r="R4" s="6">
        <f t="shared" ref="R4:R10" si="4">J4</f>
        <v>2.2667829119442024</v>
      </c>
      <c r="S4" s="5">
        <f t="shared" ref="S4:S10" si="5">(M4/Q4)*(100-R4)</f>
        <v>51.992288218764998</v>
      </c>
      <c r="T4" s="6">
        <f t="shared" ref="T4:T10" si="6">(N4/Q4)*(100-R4)</f>
        <v>8.6092413228099822</v>
      </c>
      <c r="U4" s="5">
        <f t="shared" ref="U4:U10" si="7">(O4/Q4)*(100-R4)</f>
        <v>34.536035962388496</v>
      </c>
      <c r="V4" s="6">
        <f t="shared" ref="V4:V10" si="8">(P4/Q4)*(100-R4)</f>
        <v>2.595651584092308</v>
      </c>
      <c r="W4" s="6">
        <f t="shared" ref="W4:W10" si="9">R4+S4+T4+U4+V4</f>
        <v>99.999999999999986</v>
      </c>
      <c r="X4" s="5">
        <v>1</v>
      </c>
      <c r="Y4" s="5">
        <v>100</v>
      </c>
      <c r="Z4" s="5">
        <v>500</v>
      </c>
      <c r="AA4" s="5">
        <v>40</v>
      </c>
      <c r="AB4" s="5">
        <v>50.15</v>
      </c>
      <c r="AC4" s="5">
        <v>2.5329999999999998E-2</v>
      </c>
      <c r="AD4" s="5">
        <v>1.57</v>
      </c>
      <c r="AE4" s="5">
        <v>0.16</v>
      </c>
      <c r="AF4" s="5">
        <v>35.92</v>
      </c>
      <c r="AG4" s="5" t="s">
        <v>22</v>
      </c>
      <c r="AH4" s="5">
        <v>3.42938612374197</v>
      </c>
      <c r="AI4" s="5">
        <v>3.6375698790216702</v>
      </c>
      <c r="AJ4" s="5">
        <v>2.9330439972314699</v>
      </c>
      <c r="AK4" s="7">
        <f t="shared" ref="AK4:AK67" si="10">(AH4/SUM(AH4:AJ4))*100</f>
        <v>34.293861237436474</v>
      </c>
      <c r="AL4" s="7">
        <f t="shared" ref="AL4:AL67" si="11">(AI4/SUM(AH4:AJ4))*100</f>
        <v>36.375698790234487</v>
      </c>
      <c r="AM4" s="7">
        <f t="shared" ref="AM4:AM67" si="12">(AJ4/SUM(AH4:AJ4))*100</f>
        <v>29.330439972329042</v>
      </c>
    </row>
    <row r="5" spans="1:39" s="7" customFormat="1" x14ac:dyDescent="0.3">
      <c r="A5" s="5" t="s">
        <v>21</v>
      </c>
      <c r="B5" s="5">
        <v>37.92</v>
      </c>
      <c r="C5" s="5">
        <v>27.33</v>
      </c>
      <c r="D5" s="5">
        <v>14.2</v>
      </c>
      <c r="E5" s="5">
        <v>77.05</v>
      </c>
      <c r="F5" s="5">
        <v>2.08</v>
      </c>
      <c r="G5" s="5">
        <v>12.63</v>
      </c>
      <c r="H5" s="5">
        <f t="shared" ref="H5:H21" si="13">E5+F5+G5</f>
        <v>91.759999999999991</v>
      </c>
      <c r="I5" s="6">
        <f t="shared" si="1"/>
        <v>83.969049694856153</v>
      </c>
      <c r="J5" s="6">
        <f t="shared" si="2"/>
        <v>2.2667829119442024</v>
      </c>
      <c r="K5" s="6">
        <f t="shared" si="0"/>
        <v>13.764167393199653</v>
      </c>
      <c r="L5" s="6">
        <f t="shared" si="3"/>
        <v>100.00000000000001</v>
      </c>
      <c r="M5" s="5">
        <v>52.48</v>
      </c>
      <c r="N5" s="5">
        <v>8.69</v>
      </c>
      <c r="O5" s="5">
        <v>34.86</v>
      </c>
      <c r="P5" s="5">
        <v>2.62</v>
      </c>
      <c r="Q5" s="5">
        <f t="shared" ref="Q5:Q21" si="14">M5+N5+O5+P5</f>
        <v>98.65</v>
      </c>
      <c r="R5" s="6">
        <f t="shared" si="4"/>
        <v>2.2667829119442024</v>
      </c>
      <c r="S5" s="5">
        <f t="shared" si="5"/>
        <v>51.992288218764998</v>
      </c>
      <c r="T5" s="6">
        <f t="shared" si="6"/>
        <v>8.6092413228099822</v>
      </c>
      <c r="U5" s="5">
        <f t="shared" si="7"/>
        <v>34.536035962388496</v>
      </c>
      <c r="V5" s="6">
        <f t="shared" si="8"/>
        <v>2.595651584092308</v>
      </c>
      <c r="W5" s="6">
        <f t="shared" si="9"/>
        <v>99.999999999999986</v>
      </c>
      <c r="X5" s="5">
        <v>1</v>
      </c>
      <c r="Y5" s="5">
        <v>100</v>
      </c>
      <c r="Z5" s="5">
        <v>500</v>
      </c>
      <c r="AA5" s="5">
        <v>40</v>
      </c>
      <c r="AB5" s="5">
        <v>53.25</v>
      </c>
      <c r="AC5" s="5">
        <v>3.058E-2</v>
      </c>
      <c r="AD5" s="5">
        <v>1.58</v>
      </c>
      <c r="AE5" s="5">
        <v>0.17</v>
      </c>
      <c r="AF5" s="5">
        <v>35.61</v>
      </c>
      <c r="AG5" s="5" t="s">
        <v>22</v>
      </c>
      <c r="AH5" s="5">
        <v>3.42938612374197</v>
      </c>
      <c r="AI5" s="5">
        <v>3.6375698790216702</v>
      </c>
      <c r="AJ5" s="5">
        <v>2.9330439972314699</v>
      </c>
      <c r="AK5" s="7">
        <f t="shared" si="10"/>
        <v>34.293861237436474</v>
      </c>
      <c r="AL5" s="7">
        <f t="shared" si="11"/>
        <v>36.375698790234487</v>
      </c>
      <c r="AM5" s="7">
        <f t="shared" si="12"/>
        <v>29.330439972329042</v>
      </c>
    </row>
    <row r="6" spans="1:39" s="7" customFormat="1" x14ac:dyDescent="0.3">
      <c r="A6" s="5" t="s">
        <v>21</v>
      </c>
      <c r="B6" s="5">
        <v>37.92</v>
      </c>
      <c r="C6" s="5">
        <v>27.33</v>
      </c>
      <c r="D6" s="5">
        <v>14.2</v>
      </c>
      <c r="E6" s="5">
        <v>77.05</v>
      </c>
      <c r="F6" s="5">
        <v>2.08</v>
      </c>
      <c r="G6" s="5">
        <v>12.63</v>
      </c>
      <c r="H6" s="5">
        <f t="shared" si="13"/>
        <v>91.759999999999991</v>
      </c>
      <c r="I6" s="6">
        <f t="shared" si="1"/>
        <v>83.969049694856153</v>
      </c>
      <c r="J6" s="6">
        <f t="shared" si="2"/>
        <v>2.2667829119442024</v>
      </c>
      <c r="K6" s="6">
        <f t="shared" si="0"/>
        <v>13.764167393199653</v>
      </c>
      <c r="L6" s="6">
        <f t="shared" si="3"/>
        <v>100.00000000000001</v>
      </c>
      <c r="M6" s="5">
        <v>52.48</v>
      </c>
      <c r="N6" s="5">
        <v>8.69</v>
      </c>
      <c r="O6" s="5">
        <v>34.86</v>
      </c>
      <c r="P6" s="5">
        <v>2.62</v>
      </c>
      <c r="Q6" s="5">
        <f t="shared" si="14"/>
        <v>98.65</v>
      </c>
      <c r="R6" s="6">
        <f t="shared" si="4"/>
        <v>2.2667829119442024</v>
      </c>
      <c r="S6" s="5">
        <f t="shared" si="5"/>
        <v>51.992288218764998</v>
      </c>
      <c r="T6" s="6">
        <f t="shared" si="6"/>
        <v>8.6092413228099822</v>
      </c>
      <c r="U6" s="5">
        <f t="shared" si="7"/>
        <v>34.536035962388496</v>
      </c>
      <c r="V6" s="6">
        <f t="shared" si="8"/>
        <v>2.595651584092308</v>
      </c>
      <c r="W6" s="6">
        <f t="shared" si="9"/>
        <v>99.999999999999986</v>
      </c>
      <c r="X6" s="5">
        <v>1</v>
      </c>
      <c r="Y6" s="5">
        <v>100</v>
      </c>
      <c r="Z6" s="5">
        <v>500</v>
      </c>
      <c r="AA6" s="5">
        <v>40</v>
      </c>
      <c r="AB6" s="5">
        <v>49.65</v>
      </c>
      <c r="AC6" s="5">
        <v>3.1890000000000002E-2</v>
      </c>
      <c r="AD6" s="5">
        <v>1.45</v>
      </c>
      <c r="AE6" s="5">
        <v>0.18</v>
      </c>
      <c r="AF6" s="5">
        <v>34.32</v>
      </c>
      <c r="AG6" s="5" t="s">
        <v>22</v>
      </c>
      <c r="AH6" s="5">
        <v>3.42938612374197</v>
      </c>
      <c r="AI6" s="5">
        <v>3.6375698790216702</v>
      </c>
      <c r="AJ6" s="5">
        <v>2.9330439972314699</v>
      </c>
      <c r="AK6" s="7">
        <f t="shared" si="10"/>
        <v>34.293861237436474</v>
      </c>
      <c r="AL6" s="7">
        <f t="shared" si="11"/>
        <v>36.375698790234487</v>
      </c>
      <c r="AM6" s="7">
        <f t="shared" si="12"/>
        <v>29.330439972329042</v>
      </c>
    </row>
    <row r="7" spans="1:39" s="7" customFormat="1" x14ac:dyDescent="0.3">
      <c r="A7" s="5" t="s">
        <v>23</v>
      </c>
      <c r="B7" s="5">
        <v>64.5</v>
      </c>
      <c r="C7" s="5">
        <v>14</v>
      </c>
      <c r="D7" s="5">
        <v>8</v>
      </c>
      <c r="E7" s="5">
        <v>81.150000000000006</v>
      </c>
      <c r="F7" s="5">
        <v>5.17</v>
      </c>
      <c r="G7" s="5">
        <v>7.63</v>
      </c>
      <c r="H7" s="5">
        <f t="shared" si="13"/>
        <v>93.95</v>
      </c>
      <c r="I7" s="6">
        <f t="shared" si="1"/>
        <v>86.375731772219268</v>
      </c>
      <c r="J7" s="6">
        <f t="shared" si="2"/>
        <v>5.5029270888770618</v>
      </c>
      <c r="K7" s="6">
        <f t="shared" si="0"/>
        <v>8.1213411389036718</v>
      </c>
      <c r="L7" s="6">
        <f t="shared" si="3"/>
        <v>100</v>
      </c>
      <c r="M7" s="5">
        <v>70.91</v>
      </c>
      <c r="N7" s="5">
        <v>10.5</v>
      </c>
      <c r="O7" s="5">
        <v>16.59</v>
      </c>
      <c r="P7" s="5">
        <v>1.69</v>
      </c>
      <c r="Q7" s="5">
        <f t="shared" si="14"/>
        <v>99.69</v>
      </c>
      <c r="R7" s="6">
        <f t="shared" si="4"/>
        <v>5.5029270888770618</v>
      </c>
      <c r="S7" s="5">
        <f t="shared" si="5"/>
        <v>67.216244760033376</v>
      </c>
      <c r="T7" s="6">
        <f t="shared" si="6"/>
        <v>9.9530471016831257</v>
      </c>
      <c r="U7" s="5">
        <f t="shared" si="7"/>
        <v>15.72581442065934</v>
      </c>
      <c r="V7" s="6">
        <f t="shared" si="8"/>
        <v>1.6019666287470937</v>
      </c>
      <c r="W7" s="6">
        <f t="shared" si="9"/>
        <v>99.999999999999986</v>
      </c>
      <c r="X7" s="5">
        <v>0.1</v>
      </c>
      <c r="Y7" s="5">
        <v>16</v>
      </c>
      <c r="Z7" s="5">
        <v>500</v>
      </c>
      <c r="AA7" s="5">
        <v>25</v>
      </c>
      <c r="AB7" s="5">
        <v>68.5</v>
      </c>
      <c r="AC7" s="5">
        <v>1.42E-3</v>
      </c>
      <c r="AD7" s="5"/>
      <c r="AE7" s="5"/>
      <c r="AF7" s="5">
        <v>29.06</v>
      </c>
      <c r="AG7" s="5" t="s">
        <v>24</v>
      </c>
      <c r="AH7" s="5">
        <v>3.7199474840933302</v>
      </c>
      <c r="AI7" s="5">
        <v>4.8323058135957702</v>
      </c>
      <c r="AJ7" s="5">
        <v>1.4477467022911801</v>
      </c>
      <c r="AK7" s="7">
        <f t="shared" si="10"/>
        <v>37.199474841006655</v>
      </c>
      <c r="AL7" s="7">
        <f t="shared" si="11"/>
        <v>48.323058136052992</v>
      </c>
      <c r="AM7" s="7">
        <f t="shared" si="12"/>
        <v>14.477467022940349</v>
      </c>
    </row>
    <row r="8" spans="1:39" s="7" customFormat="1" x14ac:dyDescent="0.3">
      <c r="A8" s="5" t="s">
        <v>25</v>
      </c>
      <c r="B8" s="5">
        <v>69</v>
      </c>
      <c r="C8" s="5">
        <v>12</v>
      </c>
      <c r="D8" s="5">
        <v>8</v>
      </c>
      <c r="E8" s="5">
        <v>67.239999999999995</v>
      </c>
      <c r="F8" s="5">
        <v>10.130000000000001</v>
      </c>
      <c r="G8" s="5">
        <v>14.07</v>
      </c>
      <c r="H8" s="5">
        <f t="shared" si="13"/>
        <v>91.44</v>
      </c>
      <c r="I8" s="6">
        <f t="shared" si="1"/>
        <v>73.534558180227478</v>
      </c>
      <c r="J8" s="6">
        <f t="shared" si="2"/>
        <v>11.078302712160982</v>
      </c>
      <c r="K8" s="6">
        <f t="shared" si="0"/>
        <v>15.387139107611549</v>
      </c>
      <c r="L8" s="6">
        <f t="shared" si="3"/>
        <v>100</v>
      </c>
      <c r="M8" s="5">
        <v>67.23</v>
      </c>
      <c r="N8" s="5">
        <v>7.91</v>
      </c>
      <c r="O8" s="5">
        <v>22.13</v>
      </c>
      <c r="P8" s="5">
        <v>2.5</v>
      </c>
      <c r="Q8" s="5">
        <f t="shared" si="14"/>
        <v>99.77</v>
      </c>
      <c r="R8" s="6">
        <f t="shared" si="4"/>
        <v>11.078302712160982</v>
      </c>
      <c r="S8" s="5">
        <f t="shared" si="5"/>
        <v>59.919872794040472</v>
      </c>
      <c r="T8" s="6">
        <f t="shared" si="6"/>
        <v>7.0499210739381253</v>
      </c>
      <c r="U8" s="5">
        <f t="shared" si="7"/>
        <v>19.723736203065826</v>
      </c>
      <c r="V8" s="6">
        <f t="shared" si="8"/>
        <v>2.2281672167946036</v>
      </c>
      <c r="W8" s="6">
        <f t="shared" si="9"/>
        <v>100</v>
      </c>
      <c r="X8" s="5">
        <v>0.1</v>
      </c>
      <c r="Y8" s="5">
        <v>16</v>
      </c>
      <c r="Z8" s="5">
        <v>500</v>
      </c>
      <c r="AA8" s="5">
        <v>25</v>
      </c>
      <c r="AB8" s="5">
        <v>58.6</v>
      </c>
      <c r="AC8" s="5">
        <v>1.31E-3</v>
      </c>
      <c r="AD8" s="5"/>
      <c r="AE8" s="5"/>
      <c r="AF8" s="5">
        <v>19.29</v>
      </c>
      <c r="AG8" s="5" t="s">
        <v>24</v>
      </c>
      <c r="AH8" s="5">
        <v>2.6981635471326402</v>
      </c>
      <c r="AI8" s="5">
        <v>5.5366034898018199</v>
      </c>
      <c r="AJ8" s="5">
        <v>1.7652329630582</v>
      </c>
      <c r="AK8" s="7">
        <f t="shared" si="10"/>
        <v>26.981635471346205</v>
      </c>
      <c r="AL8" s="7">
        <f t="shared" si="11"/>
        <v>55.366034898058835</v>
      </c>
      <c r="AM8" s="7">
        <f t="shared" si="12"/>
        <v>17.652329630594956</v>
      </c>
    </row>
    <row r="9" spans="1:39" s="7" customFormat="1" x14ac:dyDescent="0.3">
      <c r="A9" s="5" t="s">
        <v>26</v>
      </c>
      <c r="B9" s="5">
        <v>62.33</v>
      </c>
      <c r="C9" s="5">
        <v>14.44</v>
      </c>
      <c r="D9" s="5">
        <v>13.01</v>
      </c>
      <c r="E9" s="5">
        <v>75.19</v>
      </c>
      <c r="F9" s="5">
        <v>2.52</v>
      </c>
      <c r="G9" s="5">
        <v>17.690000000000001</v>
      </c>
      <c r="H9" s="5">
        <f t="shared" si="13"/>
        <v>95.399999999999991</v>
      </c>
      <c r="I9" s="6">
        <f t="shared" si="1"/>
        <v>78.815513626834388</v>
      </c>
      <c r="J9" s="6">
        <f>(F9/H9)*100</f>
        <v>2.6415094339622645</v>
      </c>
      <c r="K9" s="6">
        <f t="shared" si="0"/>
        <v>18.542976939203356</v>
      </c>
      <c r="L9" s="6">
        <f t="shared" si="3"/>
        <v>100.00000000000001</v>
      </c>
      <c r="M9" s="5">
        <v>49.23</v>
      </c>
      <c r="N9" s="5">
        <v>2.95</v>
      </c>
      <c r="O9" s="5">
        <v>47.5</v>
      </c>
      <c r="P9" s="5">
        <v>0.32</v>
      </c>
      <c r="Q9" s="5">
        <f t="shared" si="14"/>
        <v>100</v>
      </c>
      <c r="R9" s="6">
        <f t="shared" si="4"/>
        <v>2.6415094339622645</v>
      </c>
      <c r="S9" s="5">
        <f t="shared" si="5"/>
        <v>47.92958490566037</v>
      </c>
      <c r="T9" s="6">
        <f t="shared" si="6"/>
        <v>2.8720754716981132</v>
      </c>
      <c r="U9" s="5">
        <f t="shared" si="7"/>
        <v>46.245283018867923</v>
      </c>
      <c r="V9" s="6">
        <f t="shared" si="8"/>
        <v>0.31154716981132075</v>
      </c>
      <c r="W9" s="6">
        <f t="shared" si="9"/>
        <v>99.999999999999986</v>
      </c>
      <c r="X9" s="5">
        <v>3.35</v>
      </c>
      <c r="Y9" s="5">
        <v>22</v>
      </c>
      <c r="Z9" s="5">
        <v>250</v>
      </c>
      <c r="AA9" s="5">
        <v>20</v>
      </c>
      <c r="AB9" s="5">
        <v>12</v>
      </c>
      <c r="AC9" s="5">
        <v>1.7899999999999999E-3</v>
      </c>
      <c r="AD9" s="5"/>
      <c r="AE9" s="5"/>
      <c r="AF9" s="5"/>
      <c r="AG9" s="5" t="s">
        <v>27</v>
      </c>
      <c r="AH9" s="5">
        <v>3.3193536015744498</v>
      </c>
      <c r="AI9" s="5">
        <v>4.1720742813745799</v>
      </c>
      <c r="AJ9" s="5">
        <v>2.5085721170504498</v>
      </c>
      <c r="AK9" s="7">
        <f t="shared" si="10"/>
        <v>33.193536015746226</v>
      </c>
      <c r="AL9" s="7">
        <f t="shared" si="11"/>
        <v>41.720742813747968</v>
      </c>
      <c r="AM9" s="7">
        <f t="shared" si="12"/>
        <v>25.085721170505803</v>
      </c>
    </row>
    <row r="10" spans="1:39" s="7" customFormat="1" x14ac:dyDescent="0.3">
      <c r="A10" s="5" t="s">
        <v>26</v>
      </c>
      <c r="B10" s="5">
        <v>62.33</v>
      </c>
      <c r="C10" s="5">
        <v>14.44</v>
      </c>
      <c r="D10" s="5">
        <v>13.01</v>
      </c>
      <c r="E10" s="5">
        <v>75.19</v>
      </c>
      <c r="F10" s="5">
        <v>2.52</v>
      </c>
      <c r="G10" s="5">
        <v>17.690000000000001</v>
      </c>
      <c r="H10" s="5">
        <f t="shared" si="13"/>
        <v>95.399999999999991</v>
      </c>
      <c r="I10" s="6">
        <f t="shared" si="1"/>
        <v>78.815513626834388</v>
      </c>
      <c r="J10" s="6">
        <f t="shared" si="2"/>
        <v>2.6415094339622645</v>
      </c>
      <c r="K10" s="6">
        <f t="shared" si="0"/>
        <v>18.542976939203356</v>
      </c>
      <c r="L10" s="6">
        <f t="shared" si="3"/>
        <v>100.00000000000001</v>
      </c>
      <c r="M10" s="5">
        <v>49.23</v>
      </c>
      <c r="N10" s="5">
        <v>2.95</v>
      </c>
      <c r="O10" s="5">
        <v>47.5</v>
      </c>
      <c r="P10" s="5">
        <v>0.32</v>
      </c>
      <c r="Q10" s="5">
        <f t="shared" si="14"/>
        <v>100</v>
      </c>
      <c r="R10" s="6">
        <f t="shared" si="4"/>
        <v>2.6415094339622645</v>
      </c>
      <c r="S10" s="5">
        <f t="shared" si="5"/>
        <v>47.92958490566037</v>
      </c>
      <c r="T10" s="6">
        <f t="shared" si="6"/>
        <v>2.8720754716981132</v>
      </c>
      <c r="U10" s="5">
        <f t="shared" si="7"/>
        <v>46.245283018867923</v>
      </c>
      <c r="V10" s="6">
        <f t="shared" si="8"/>
        <v>0.31154716981132075</v>
      </c>
      <c r="W10" s="6">
        <f t="shared" si="9"/>
        <v>99.999999999999986</v>
      </c>
      <c r="X10" s="5">
        <v>3.35</v>
      </c>
      <c r="Y10" s="5">
        <v>22</v>
      </c>
      <c r="Z10" s="5">
        <v>300</v>
      </c>
      <c r="AA10" s="5">
        <v>20</v>
      </c>
      <c r="AB10" s="5">
        <v>28</v>
      </c>
      <c r="AC10" s="5">
        <v>2.0699999999999998E-3</v>
      </c>
      <c r="AD10" s="5"/>
      <c r="AE10" s="5"/>
      <c r="AF10" s="5"/>
      <c r="AG10" s="5" t="s">
        <v>27</v>
      </c>
      <c r="AH10" s="5">
        <v>3.4033132444747101</v>
      </c>
      <c r="AI10" s="5">
        <v>4.1393587921838604</v>
      </c>
      <c r="AJ10" s="5">
        <v>2.4573279632904499</v>
      </c>
      <c r="AK10" s="7">
        <f t="shared" si="10"/>
        <v>34.033132444920597</v>
      </c>
      <c r="AL10" s="7">
        <f t="shared" si="11"/>
        <v>41.393587922049626</v>
      </c>
      <c r="AM10" s="7">
        <f t="shared" si="12"/>
        <v>24.573279633029774</v>
      </c>
    </row>
    <row r="11" spans="1:39" s="7" customFormat="1" x14ac:dyDescent="0.3">
      <c r="A11" s="5" t="s">
        <v>26</v>
      </c>
      <c r="B11" s="5">
        <v>62.33</v>
      </c>
      <c r="C11" s="5">
        <v>14.44</v>
      </c>
      <c r="D11" s="5">
        <v>13.01</v>
      </c>
      <c r="E11" s="5">
        <v>75.19</v>
      </c>
      <c r="F11" s="5">
        <v>2.52</v>
      </c>
      <c r="G11" s="5">
        <v>17.690000000000001</v>
      </c>
      <c r="H11" s="5">
        <f t="shared" si="13"/>
        <v>95.399999999999991</v>
      </c>
      <c r="I11" s="6">
        <f t="shared" ref="I11:I21" si="15">(E11/H11)*100</f>
        <v>78.815513626834388</v>
      </c>
      <c r="J11" s="6">
        <f t="shared" ref="J11:J21" si="16">(F11/H11)*100</f>
        <v>2.6415094339622645</v>
      </c>
      <c r="K11" s="6">
        <f t="shared" ref="K11:K21" si="17">(G11/H11)*100</f>
        <v>18.542976939203356</v>
      </c>
      <c r="L11" s="6">
        <f t="shared" ref="L11:L21" si="18">SUM(I11:K11)</f>
        <v>100.00000000000001</v>
      </c>
      <c r="M11" s="5">
        <v>49.23</v>
      </c>
      <c r="N11" s="5">
        <v>2.95</v>
      </c>
      <c r="O11" s="5">
        <v>47.5</v>
      </c>
      <c r="P11" s="5">
        <v>0.32</v>
      </c>
      <c r="Q11" s="5">
        <f t="shared" si="14"/>
        <v>100</v>
      </c>
      <c r="R11" s="6">
        <f t="shared" ref="R11:R21" si="19">J11</f>
        <v>2.6415094339622645</v>
      </c>
      <c r="S11" s="5">
        <f t="shared" ref="S11:S21" si="20">(M11/Q11)*(100-R11)</f>
        <v>47.92958490566037</v>
      </c>
      <c r="T11" s="6">
        <f t="shared" ref="T11:T21" si="21">(N11/Q11)*(100-R11)</f>
        <v>2.8720754716981132</v>
      </c>
      <c r="U11" s="5">
        <f t="shared" ref="U11:U21" si="22">(O11/Q11)*(100-R11)</f>
        <v>46.245283018867923</v>
      </c>
      <c r="V11" s="6">
        <f t="shared" ref="V11:V21" si="23">(P11/Q11)*(100-R11)</f>
        <v>0.31154716981132075</v>
      </c>
      <c r="W11" s="6">
        <f t="shared" ref="W11:W21" si="24">R11+S11+T11+U11+V11</f>
        <v>99.999999999999986</v>
      </c>
      <c r="X11" s="5">
        <v>3.35</v>
      </c>
      <c r="Y11" s="5">
        <v>22</v>
      </c>
      <c r="Z11" s="5">
        <v>350</v>
      </c>
      <c r="AA11" s="5">
        <v>20</v>
      </c>
      <c r="AB11" s="5">
        <v>40</v>
      </c>
      <c r="AC11" s="5">
        <v>3.64E-3</v>
      </c>
      <c r="AD11" s="5"/>
      <c r="AE11" s="5"/>
      <c r="AF11" s="5"/>
      <c r="AG11" s="5" t="s">
        <v>27</v>
      </c>
      <c r="AH11" s="5">
        <v>3.6079063881345301</v>
      </c>
      <c r="AI11" s="5">
        <v>4.05980559846234</v>
      </c>
      <c r="AJ11" s="5">
        <v>2.3322880134028701</v>
      </c>
      <c r="AK11" s="7">
        <f t="shared" si="10"/>
        <v>36.079063881346237</v>
      </c>
      <c r="AL11" s="7">
        <f t="shared" si="11"/>
        <v>40.598055984624452</v>
      </c>
      <c r="AM11" s="7">
        <f t="shared" si="12"/>
        <v>23.322880134029305</v>
      </c>
    </row>
    <row r="12" spans="1:39" s="7" customFormat="1" x14ac:dyDescent="0.3">
      <c r="A12" s="5" t="s">
        <v>28</v>
      </c>
      <c r="B12" s="5">
        <v>38.799999999999997</v>
      </c>
      <c r="C12" s="5">
        <v>19.8</v>
      </c>
      <c r="D12" s="5">
        <v>27</v>
      </c>
      <c r="E12" s="5">
        <v>81.5</v>
      </c>
      <c r="F12" s="5">
        <v>1.75</v>
      </c>
      <c r="G12" s="5">
        <v>16.7</v>
      </c>
      <c r="H12" s="5">
        <f t="shared" si="13"/>
        <v>99.95</v>
      </c>
      <c r="I12" s="6">
        <f t="shared" si="15"/>
        <v>81.540770385192602</v>
      </c>
      <c r="J12" s="6">
        <f t="shared" si="16"/>
        <v>1.7508754377188593</v>
      </c>
      <c r="K12" s="6">
        <f>(G12/H12)*100</f>
        <v>16.708354177088545</v>
      </c>
      <c r="L12" s="6">
        <f t="shared" si="18"/>
        <v>100</v>
      </c>
      <c r="M12" s="5">
        <v>48.6</v>
      </c>
      <c r="N12" s="5">
        <v>6.01</v>
      </c>
      <c r="O12" s="5">
        <v>44.1</v>
      </c>
      <c r="P12" s="5">
        <v>0.99</v>
      </c>
      <c r="Q12" s="5">
        <f t="shared" si="14"/>
        <v>99.7</v>
      </c>
      <c r="R12" s="6">
        <f t="shared" si="19"/>
        <v>1.7508754377188593</v>
      </c>
      <c r="S12" s="5">
        <f t="shared" si="20"/>
        <v>47.892752795655596</v>
      </c>
      <c r="T12" s="6">
        <f t="shared" si="21"/>
        <v>5.9225400062117313</v>
      </c>
      <c r="U12" s="5">
        <f t="shared" si="22"/>
        <v>43.45823864790971</v>
      </c>
      <c r="V12" s="6">
        <f t="shared" si="23"/>
        <v>0.97559311250409553</v>
      </c>
      <c r="W12" s="6">
        <f t="shared" si="24"/>
        <v>100</v>
      </c>
      <c r="X12" s="5">
        <v>2</v>
      </c>
      <c r="Y12" s="5">
        <v>30</v>
      </c>
      <c r="Z12" s="5">
        <v>450</v>
      </c>
      <c r="AA12" s="5">
        <v>25</v>
      </c>
      <c r="AB12" s="5">
        <v>27.7</v>
      </c>
      <c r="AC12" s="5">
        <v>2.4499999999999999E-3</v>
      </c>
      <c r="AD12" s="5">
        <v>4.18</v>
      </c>
      <c r="AE12" s="5">
        <v>0.67</v>
      </c>
      <c r="AF12" s="5">
        <v>25.3</v>
      </c>
      <c r="AG12" s="5" t="s">
        <v>29</v>
      </c>
      <c r="AH12" s="5">
        <v>2.84292906490044</v>
      </c>
      <c r="AI12" s="5">
        <v>3.8393390404566299</v>
      </c>
      <c r="AJ12" s="5">
        <v>3.3177318946426602</v>
      </c>
      <c r="AK12" s="7">
        <f t="shared" si="10"/>
        <v>28.429290649005168</v>
      </c>
      <c r="AL12" s="7">
        <f t="shared" si="11"/>
        <v>38.393390404567334</v>
      </c>
      <c r="AM12" s="7">
        <f t="shared" si="12"/>
        <v>33.177318946427498</v>
      </c>
    </row>
    <row r="13" spans="1:39" s="7" customFormat="1" x14ac:dyDescent="0.3">
      <c r="A13" s="5" t="s">
        <v>28</v>
      </c>
      <c r="B13" s="5">
        <v>38.799999999999997</v>
      </c>
      <c r="C13" s="5">
        <v>19.8</v>
      </c>
      <c r="D13" s="5">
        <v>27</v>
      </c>
      <c r="E13" s="5">
        <v>81.5</v>
      </c>
      <c r="F13" s="5">
        <v>1.75</v>
      </c>
      <c r="G13" s="5">
        <v>16.7</v>
      </c>
      <c r="H13" s="5">
        <f t="shared" si="13"/>
        <v>99.95</v>
      </c>
      <c r="I13" s="6">
        <f t="shared" si="15"/>
        <v>81.540770385192602</v>
      </c>
      <c r="J13" s="6">
        <f t="shared" si="16"/>
        <v>1.7508754377188593</v>
      </c>
      <c r="K13" s="6">
        <f t="shared" si="17"/>
        <v>16.708354177088545</v>
      </c>
      <c r="L13" s="6">
        <f t="shared" si="18"/>
        <v>100</v>
      </c>
      <c r="M13" s="5">
        <v>48.6</v>
      </c>
      <c r="N13" s="5">
        <v>6.01</v>
      </c>
      <c r="O13" s="5">
        <v>44.1</v>
      </c>
      <c r="P13" s="5">
        <v>0.99</v>
      </c>
      <c r="Q13" s="5">
        <f t="shared" si="14"/>
        <v>99.7</v>
      </c>
      <c r="R13" s="6">
        <f t="shared" si="19"/>
        <v>1.7508754377188593</v>
      </c>
      <c r="S13" s="5">
        <f t="shared" si="20"/>
        <v>47.892752795655596</v>
      </c>
      <c r="T13" s="6">
        <f t="shared" si="21"/>
        <v>5.9225400062117313</v>
      </c>
      <c r="U13" s="5">
        <f t="shared" si="22"/>
        <v>43.45823864790971</v>
      </c>
      <c r="V13" s="6">
        <f t="shared" si="23"/>
        <v>0.97559311250409553</v>
      </c>
      <c r="W13" s="6">
        <f t="shared" si="24"/>
        <v>100</v>
      </c>
      <c r="X13" s="5">
        <v>2</v>
      </c>
      <c r="Y13" s="5">
        <v>30</v>
      </c>
      <c r="Z13" s="5">
        <v>550</v>
      </c>
      <c r="AA13" s="5">
        <v>25</v>
      </c>
      <c r="AB13" s="5">
        <v>30.5</v>
      </c>
      <c r="AC13" s="5">
        <v>2.6700000000000001E-3</v>
      </c>
      <c r="AD13" s="5">
        <v>3.1</v>
      </c>
      <c r="AE13" s="5">
        <v>0.59</v>
      </c>
      <c r="AF13" s="5">
        <v>25.4</v>
      </c>
      <c r="AG13" s="5" t="s">
        <v>29</v>
      </c>
      <c r="AH13" s="5">
        <v>3.5591218453812301</v>
      </c>
      <c r="AI13" s="5">
        <v>3.5736077800892199</v>
      </c>
      <c r="AJ13" s="5">
        <v>2.8672703745280499</v>
      </c>
      <c r="AK13" s="7">
        <f t="shared" si="10"/>
        <v>35.591218453817639</v>
      </c>
      <c r="AL13" s="7">
        <f t="shared" si="11"/>
        <v>35.736077800897561</v>
      </c>
      <c r="AM13" s="7">
        <f t="shared" si="12"/>
        <v>28.672703745284799</v>
      </c>
    </row>
    <row r="14" spans="1:39" s="7" customFormat="1" x14ac:dyDescent="0.3">
      <c r="A14" s="5" t="s">
        <v>28</v>
      </c>
      <c r="B14" s="5">
        <v>38.799999999999997</v>
      </c>
      <c r="C14" s="5">
        <v>19.8</v>
      </c>
      <c r="D14" s="5">
        <v>27</v>
      </c>
      <c r="E14" s="5">
        <v>81.5</v>
      </c>
      <c r="F14" s="5">
        <v>1.75</v>
      </c>
      <c r="G14" s="5">
        <v>16.7</v>
      </c>
      <c r="H14" s="5">
        <f t="shared" si="13"/>
        <v>99.95</v>
      </c>
      <c r="I14" s="6">
        <f t="shared" si="15"/>
        <v>81.540770385192602</v>
      </c>
      <c r="J14" s="6">
        <f t="shared" si="16"/>
        <v>1.7508754377188593</v>
      </c>
      <c r="K14" s="6">
        <f t="shared" si="17"/>
        <v>16.708354177088545</v>
      </c>
      <c r="L14" s="6">
        <f t="shared" si="18"/>
        <v>100</v>
      </c>
      <c r="M14" s="5">
        <v>48.6</v>
      </c>
      <c r="N14" s="5">
        <v>6.01</v>
      </c>
      <c r="O14" s="5">
        <v>44.1</v>
      </c>
      <c r="P14" s="5">
        <v>0.99</v>
      </c>
      <c r="Q14" s="5">
        <f t="shared" si="14"/>
        <v>99.7</v>
      </c>
      <c r="R14" s="6">
        <f t="shared" si="19"/>
        <v>1.7508754377188593</v>
      </c>
      <c r="S14" s="5">
        <f t="shared" si="20"/>
        <v>47.892752795655596</v>
      </c>
      <c r="T14" s="6">
        <f t="shared" si="21"/>
        <v>5.9225400062117313</v>
      </c>
      <c r="U14" s="5">
        <f t="shared" si="22"/>
        <v>43.45823864790971</v>
      </c>
      <c r="V14" s="6">
        <f t="shared" si="23"/>
        <v>0.97559311250409553</v>
      </c>
      <c r="W14" s="6">
        <f t="shared" si="24"/>
        <v>100</v>
      </c>
      <c r="X14" s="5">
        <v>2</v>
      </c>
      <c r="Y14" s="5">
        <v>30</v>
      </c>
      <c r="Z14" s="5">
        <v>600</v>
      </c>
      <c r="AA14" s="5">
        <v>25</v>
      </c>
      <c r="AB14" s="5">
        <v>32.26</v>
      </c>
      <c r="AC14" s="5">
        <v>2.7000000000000001E-3</v>
      </c>
      <c r="AD14" s="5">
        <v>2.48</v>
      </c>
      <c r="AE14" s="5">
        <v>0.49</v>
      </c>
      <c r="AF14" s="5">
        <v>28.5</v>
      </c>
      <c r="AG14" s="5" t="s">
        <v>29</v>
      </c>
      <c r="AH14" s="5">
        <v>3.81107937027063</v>
      </c>
      <c r="AI14" s="5">
        <v>3.4850547775900398</v>
      </c>
      <c r="AJ14" s="5">
        <v>2.7038658521363201</v>
      </c>
      <c r="AK14" s="7">
        <f t="shared" si="10"/>
        <v>38.110793702717771</v>
      </c>
      <c r="AL14" s="7">
        <f t="shared" si="11"/>
        <v>34.850547775910883</v>
      </c>
      <c r="AM14" s="7">
        <f t="shared" si="12"/>
        <v>27.038658521371339</v>
      </c>
    </row>
    <row r="15" spans="1:39" s="7" customFormat="1" x14ac:dyDescent="0.3">
      <c r="A15" s="5" t="s">
        <v>28</v>
      </c>
      <c r="B15" s="5">
        <v>38.799999999999997</v>
      </c>
      <c r="C15" s="5">
        <v>19.8</v>
      </c>
      <c r="D15" s="5">
        <v>27</v>
      </c>
      <c r="E15" s="5">
        <v>81.5</v>
      </c>
      <c r="F15" s="5">
        <v>1.75</v>
      </c>
      <c r="G15" s="5">
        <v>16.7</v>
      </c>
      <c r="H15" s="5">
        <f t="shared" si="13"/>
        <v>99.95</v>
      </c>
      <c r="I15" s="6">
        <f t="shared" si="15"/>
        <v>81.540770385192602</v>
      </c>
      <c r="J15" s="6">
        <f t="shared" si="16"/>
        <v>1.7508754377188593</v>
      </c>
      <c r="K15" s="6">
        <f t="shared" si="17"/>
        <v>16.708354177088545</v>
      </c>
      <c r="L15" s="6">
        <f t="shared" si="18"/>
        <v>100</v>
      </c>
      <c r="M15" s="5">
        <v>48.6</v>
      </c>
      <c r="N15" s="5">
        <v>6.01</v>
      </c>
      <c r="O15" s="5">
        <v>44.1</v>
      </c>
      <c r="P15" s="5">
        <v>0.99</v>
      </c>
      <c r="Q15" s="5">
        <f t="shared" si="14"/>
        <v>99.7</v>
      </c>
      <c r="R15" s="6">
        <f t="shared" si="19"/>
        <v>1.7508754377188593</v>
      </c>
      <c r="S15" s="5">
        <f t="shared" si="20"/>
        <v>47.892752795655596</v>
      </c>
      <c r="T15" s="6">
        <f t="shared" si="21"/>
        <v>5.9225400062117313</v>
      </c>
      <c r="U15" s="5">
        <f t="shared" si="22"/>
        <v>43.45823864790971</v>
      </c>
      <c r="V15" s="6">
        <f t="shared" si="23"/>
        <v>0.97559311250409553</v>
      </c>
      <c r="W15" s="6">
        <f t="shared" si="24"/>
        <v>100</v>
      </c>
      <c r="X15" s="5">
        <v>2</v>
      </c>
      <c r="Y15" s="5">
        <v>30</v>
      </c>
      <c r="Z15" s="5">
        <v>650</v>
      </c>
      <c r="AA15" s="5">
        <v>25</v>
      </c>
      <c r="AB15" s="5">
        <v>31.97</v>
      </c>
      <c r="AC15" s="5">
        <v>2.7899999999999999E-3</v>
      </c>
      <c r="AD15" s="5">
        <v>2.42</v>
      </c>
      <c r="AE15" s="5">
        <v>0.46</v>
      </c>
      <c r="AF15" s="5">
        <v>28.9</v>
      </c>
      <c r="AG15" s="5" t="s">
        <v>29</v>
      </c>
      <c r="AH15" s="5">
        <v>4.0272584090664898</v>
      </c>
      <c r="AI15" s="5">
        <v>3.4117315702151401</v>
      </c>
      <c r="AJ15" s="5">
        <v>2.56101002071305</v>
      </c>
      <c r="AK15" s="7">
        <f t="shared" si="10"/>
        <v>40.272584090686323</v>
      </c>
      <c r="AL15" s="7">
        <f t="shared" si="11"/>
        <v>34.117315702169556</v>
      </c>
      <c r="AM15" s="7">
        <f t="shared" si="12"/>
        <v>25.610100207144125</v>
      </c>
    </row>
    <row r="16" spans="1:39" s="7" customFormat="1" x14ac:dyDescent="0.3">
      <c r="A16" s="5" t="s">
        <v>30</v>
      </c>
      <c r="B16" s="5">
        <v>32</v>
      </c>
      <c r="C16" s="5">
        <v>19.2</v>
      </c>
      <c r="D16" s="5">
        <v>18.8</v>
      </c>
      <c r="E16" s="5">
        <v>84.4</v>
      </c>
      <c r="F16" s="5">
        <v>3.9</v>
      </c>
      <c r="G16" s="5">
        <v>11.9</v>
      </c>
      <c r="H16" s="5">
        <f t="shared" si="13"/>
        <v>100.20000000000002</v>
      </c>
      <c r="I16" s="6">
        <f t="shared" si="15"/>
        <v>84.231536926147697</v>
      </c>
      <c r="J16" s="6">
        <f t="shared" si="16"/>
        <v>3.8922155688622748</v>
      </c>
      <c r="K16" s="6">
        <f>(G16/H16)*100</f>
        <v>11.876247504990019</v>
      </c>
      <c r="L16" s="6">
        <f t="shared" si="18"/>
        <v>99.999999999999986</v>
      </c>
      <c r="M16" s="5">
        <v>42</v>
      </c>
      <c r="N16" s="5">
        <v>6.1</v>
      </c>
      <c r="O16" s="5">
        <v>47.4</v>
      </c>
      <c r="P16" s="5">
        <v>0.4</v>
      </c>
      <c r="Q16" s="5">
        <f t="shared" si="14"/>
        <v>95.9</v>
      </c>
      <c r="R16" s="6">
        <f t="shared" si="19"/>
        <v>3.8922155688622748</v>
      </c>
      <c r="S16" s="5">
        <f t="shared" si="20"/>
        <v>42.091000480790242</v>
      </c>
      <c r="T16" s="6">
        <f t="shared" si="21"/>
        <v>6.1132167364957253</v>
      </c>
      <c r="U16" s="5">
        <f t="shared" si="22"/>
        <v>47.502700542606128</v>
      </c>
      <c r="V16" s="6">
        <f t="shared" si="23"/>
        <v>0.40086667124562142</v>
      </c>
      <c r="W16" s="6">
        <f t="shared" si="24"/>
        <v>99.999999999999986</v>
      </c>
      <c r="X16" s="5">
        <v>2</v>
      </c>
      <c r="Y16" s="5">
        <v>6</v>
      </c>
      <c r="Z16" s="5">
        <v>600</v>
      </c>
      <c r="AA16" s="5">
        <v>25</v>
      </c>
      <c r="AB16" s="5">
        <v>37</v>
      </c>
      <c r="AC16" s="5">
        <v>9.1999999999999998E-3</v>
      </c>
      <c r="AD16" s="5">
        <v>2.23</v>
      </c>
      <c r="AE16" s="5">
        <v>0.56000000000000005</v>
      </c>
      <c r="AF16" s="5">
        <v>36.299999999999997</v>
      </c>
      <c r="AG16" s="5" t="s">
        <v>31</v>
      </c>
      <c r="AH16" s="5">
        <v>4.0912379565428898</v>
      </c>
      <c r="AI16" s="5">
        <v>3.0298763974823602</v>
      </c>
      <c r="AJ16" s="5">
        <v>2.8788856459721099</v>
      </c>
      <c r="AK16" s="7">
        <f t="shared" si="10"/>
        <v>40.9123795654397</v>
      </c>
      <c r="AL16" s="7">
        <f t="shared" si="11"/>
        <v>30.298763974831601</v>
      </c>
      <c r="AM16" s="7">
        <f t="shared" si="12"/>
        <v>28.788856459728702</v>
      </c>
    </row>
    <row r="17" spans="1:39" s="7" customFormat="1" x14ac:dyDescent="0.3">
      <c r="A17" s="5" t="s">
        <v>32</v>
      </c>
      <c r="B17" s="5">
        <v>34.299999999999997</v>
      </c>
      <c r="C17" s="5">
        <v>29</v>
      </c>
      <c r="D17" s="5">
        <v>20.9</v>
      </c>
      <c r="E17" s="5">
        <v>62.7</v>
      </c>
      <c r="F17" s="5">
        <v>12.7</v>
      </c>
      <c r="G17" s="5">
        <v>15.1</v>
      </c>
      <c r="H17" s="5">
        <f t="shared" si="13"/>
        <v>90.5</v>
      </c>
      <c r="I17" s="6">
        <f t="shared" si="15"/>
        <v>69.281767955801115</v>
      </c>
      <c r="J17" s="6">
        <f t="shared" si="16"/>
        <v>14.033149171270717</v>
      </c>
      <c r="K17" s="6">
        <f t="shared" si="17"/>
        <v>16.685082872928174</v>
      </c>
      <c r="L17" s="6">
        <f t="shared" si="18"/>
        <v>100.00000000000001</v>
      </c>
      <c r="M17" s="5">
        <v>37.86</v>
      </c>
      <c r="N17" s="5">
        <v>5.24</v>
      </c>
      <c r="O17" s="5">
        <v>35.32</v>
      </c>
      <c r="P17" s="5">
        <v>0.68</v>
      </c>
      <c r="Q17" s="5">
        <f t="shared" si="14"/>
        <v>79.100000000000009</v>
      </c>
      <c r="R17" s="6">
        <f t="shared" si="19"/>
        <v>14.033149171270717</v>
      </c>
      <c r="S17" s="5">
        <f t="shared" si="20"/>
        <v>41.146712672259042</v>
      </c>
      <c r="T17" s="6">
        <f t="shared" si="21"/>
        <v>5.6948963128007764</v>
      </c>
      <c r="U17" s="5">
        <f t="shared" si="22"/>
        <v>38.386209497733475</v>
      </c>
      <c r="V17" s="6">
        <f t="shared" si="23"/>
        <v>0.73903234593597866</v>
      </c>
      <c r="W17" s="6">
        <f t="shared" si="24"/>
        <v>100</v>
      </c>
      <c r="X17" s="5">
        <v>1.5</v>
      </c>
      <c r="Y17" s="5">
        <v>180</v>
      </c>
      <c r="Z17" s="5">
        <v>550</v>
      </c>
      <c r="AA17" s="5">
        <v>40</v>
      </c>
      <c r="AB17" s="5">
        <v>48.1</v>
      </c>
      <c r="AC17" s="5">
        <v>8.5699999999999995E-3</v>
      </c>
      <c r="AD17" s="5">
        <v>2.34</v>
      </c>
      <c r="AE17" s="5">
        <v>0.88</v>
      </c>
      <c r="AF17" s="5">
        <v>18.07</v>
      </c>
      <c r="AG17" s="5" t="s">
        <v>33</v>
      </c>
      <c r="AH17" s="5">
        <v>3.14337593792325</v>
      </c>
      <c r="AI17" s="5">
        <v>4.2247005296745197</v>
      </c>
      <c r="AJ17" s="5">
        <v>2.6319235324003598</v>
      </c>
      <c r="AK17" s="7">
        <f t="shared" si="10"/>
        <v>31.433759379238381</v>
      </c>
      <c r="AL17" s="7">
        <f t="shared" si="11"/>
        <v>42.247005296753102</v>
      </c>
      <c r="AM17" s="7">
        <f t="shared" si="12"/>
        <v>26.31923532400852</v>
      </c>
    </row>
    <row r="18" spans="1:39" s="7" customFormat="1" x14ac:dyDescent="0.3">
      <c r="A18" s="5" t="s">
        <v>34</v>
      </c>
      <c r="B18" s="5">
        <v>56.8</v>
      </c>
      <c r="C18" s="5">
        <v>11.9</v>
      </c>
      <c r="D18" s="5">
        <v>29.6</v>
      </c>
      <c r="E18" s="5">
        <v>84</v>
      </c>
      <c r="F18" s="5">
        <v>5.8</v>
      </c>
      <c r="G18" s="5">
        <v>0.5</v>
      </c>
      <c r="H18" s="5">
        <f t="shared" si="13"/>
        <v>90.3</v>
      </c>
      <c r="I18" s="6">
        <f t="shared" si="15"/>
        <v>93.023255813953483</v>
      </c>
      <c r="J18" s="6">
        <f t="shared" si="16"/>
        <v>6.4230343300110739</v>
      </c>
      <c r="K18" s="6">
        <f t="shared" si="17"/>
        <v>0.55370985603543743</v>
      </c>
      <c r="L18" s="6">
        <f t="shared" si="18"/>
        <v>100</v>
      </c>
      <c r="M18" s="5">
        <v>40.799999999999997</v>
      </c>
      <c r="N18" s="5">
        <v>6.1</v>
      </c>
      <c r="O18" s="5">
        <v>48.9</v>
      </c>
      <c r="P18" s="5">
        <v>3.9</v>
      </c>
      <c r="Q18" s="5">
        <f t="shared" si="14"/>
        <v>99.7</v>
      </c>
      <c r="R18" s="6">
        <f t="shared" si="19"/>
        <v>6.4230343300110739</v>
      </c>
      <c r="S18" s="5">
        <f t="shared" si="20"/>
        <v>38.294284847899178</v>
      </c>
      <c r="T18" s="6">
        <f t="shared" si="21"/>
        <v>5.7253710189261016</v>
      </c>
      <c r="U18" s="5">
        <f t="shared" si="22"/>
        <v>45.896826692702689</v>
      </c>
      <c r="V18" s="6">
        <f t="shared" si="23"/>
        <v>3.6604831104609503</v>
      </c>
      <c r="W18" s="6">
        <f t="shared" si="24"/>
        <v>100</v>
      </c>
      <c r="X18" s="5">
        <v>1.5</v>
      </c>
      <c r="Y18" s="5">
        <v>50</v>
      </c>
      <c r="Z18" s="5">
        <v>550</v>
      </c>
      <c r="AA18" s="5">
        <v>25</v>
      </c>
      <c r="AB18" s="5">
        <v>39.86</v>
      </c>
      <c r="AC18" s="5">
        <v>0.33700000000000002</v>
      </c>
      <c r="AD18" s="5"/>
      <c r="AE18" s="5"/>
      <c r="AF18" s="5">
        <v>30.18</v>
      </c>
      <c r="AG18" s="5" t="s">
        <v>35</v>
      </c>
      <c r="AH18" s="5">
        <v>4.0630781884404596</v>
      </c>
      <c r="AI18" s="5">
        <v>3.0578378572417</v>
      </c>
      <c r="AJ18" s="5">
        <v>2.8790839543167901</v>
      </c>
      <c r="AK18" s="7">
        <f t="shared" si="10"/>
        <v>40.630781884408862</v>
      </c>
      <c r="AL18" s="7">
        <f t="shared" si="11"/>
        <v>30.578378572420213</v>
      </c>
      <c r="AM18" s="7">
        <f t="shared" si="12"/>
        <v>28.790839543170922</v>
      </c>
    </row>
    <row r="19" spans="1:39" s="7" customFormat="1" x14ac:dyDescent="0.3">
      <c r="A19" s="5" t="s">
        <v>36</v>
      </c>
      <c r="B19" s="5">
        <v>40</v>
      </c>
      <c r="C19" s="5">
        <v>28</v>
      </c>
      <c r="D19" s="5">
        <v>30</v>
      </c>
      <c r="E19" s="5">
        <v>91.42</v>
      </c>
      <c r="F19" s="5">
        <v>5.64</v>
      </c>
      <c r="G19" s="5">
        <v>2.94</v>
      </c>
      <c r="H19" s="5">
        <f t="shared" si="13"/>
        <v>100</v>
      </c>
      <c r="I19" s="6">
        <f t="shared" si="15"/>
        <v>91.42</v>
      </c>
      <c r="J19" s="6">
        <f t="shared" si="16"/>
        <v>5.64</v>
      </c>
      <c r="K19" s="6">
        <f t="shared" si="17"/>
        <v>2.94</v>
      </c>
      <c r="L19" s="6">
        <f t="shared" si="18"/>
        <v>100</v>
      </c>
      <c r="M19" s="5">
        <v>40.67</v>
      </c>
      <c r="N19" s="5">
        <v>6.23</v>
      </c>
      <c r="O19" s="5">
        <v>41.6</v>
      </c>
      <c r="P19" s="5">
        <v>1.34</v>
      </c>
      <c r="Q19" s="5">
        <f t="shared" si="14"/>
        <v>89.84</v>
      </c>
      <c r="R19" s="6">
        <f t="shared" si="19"/>
        <v>5.64</v>
      </c>
      <c r="S19" s="5">
        <f t="shared" si="20"/>
        <v>42.716175422974182</v>
      </c>
      <c r="T19" s="6">
        <f t="shared" si="21"/>
        <v>6.5434416740872665</v>
      </c>
      <c r="U19" s="5">
        <f t="shared" si="22"/>
        <v>43.692965271593948</v>
      </c>
      <c r="V19" s="6">
        <f t="shared" si="23"/>
        <v>1.4074176313446125</v>
      </c>
      <c r="W19" s="6">
        <f t="shared" si="24"/>
        <v>100.00000000000001</v>
      </c>
      <c r="X19" s="5">
        <v>1</v>
      </c>
      <c r="Y19" s="5">
        <v>150</v>
      </c>
      <c r="Z19" s="5">
        <v>500</v>
      </c>
      <c r="AA19" s="5">
        <v>40</v>
      </c>
      <c r="AB19" s="5">
        <v>36.229999999999997</v>
      </c>
      <c r="AC19" s="5">
        <v>3.6800000000000001E-3</v>
      </c>
      <c r="AD19" s="5">
        <v>1.65</v>
      </c>
      <c r="AE19" s="5">
        <v>0.56000000000000005</v>
      </c>
      <c r="AF19" s="5">
        <v>19.399999999999999</v>
      </c>
      <c r="AG19" s="5" t="s">
        <v>37</v>
      </c>
      <c r="AH19" s="5">
        <v>3.3283328972770199</v>
      </c>
      <c r="AI19" s="5">
        <v>3.4667994688034298</v>
      </c>
      <c r="AJ19" s="5">
        <v>3.20486763391856</v>
      </c>
      <c r="AK19" s="7">
        <f t="shared" si="10"/>
        <v>33.283328972773489</v>
      </c>
      <c r="AL19" s="7">
        <f t="shared" si="11"/>
        <v>34.66799468803773</v>
      </c>
      <c r="AM19" s="7">
        <f t="shared" si="12"/>
        <v>32.048676339188766</v>
      </c>
    </row>
    <row r="20" spans="1:39" s="7" customFormat="1" x14ac:dyDescent="0.3">
      <c r="A20" s="5" t="s">
        <v>38</v>
      </c>
      <c r="B20" s="5">
        <v>43.88</v>
      </c>
      <c r="C20" s="5">
        <v>17.670000000000002</v>
      </c>
      <c r="D20" s="5">
        <v>16.329999999999998</v>
      </c>
      <c r="E20" s="5">
        <v>79.88</v>
      </c>
      <c r="F20" s="5">
        <v>1.47</v>
      </c>
      <c r="G20" s="5">
        <v>18.649999999999999</v>
      </c>
      <c r="H20" s="5">
        <f t="shared" si="13"/>
        <v>100</v>
      </c>
      <c r="I20" s="6">
        <f t="shared" si="15"/>
        <v>79.88</v>
      </c>
      <c r="J20" s="6">
        <f t="shared" si="16"/>
        <v>1.47</v>
      </c>
      <c r="K20" s="6">
        <f t="shared" si="17"/>
        <v>18.649999999999999</v>
      </c>
      <c r="L20" s="6">
        <f t="shared" si="18"/>
        <v>100</v>
      </c>
      <c r="M20" s="5">
        <v>48.43</v>
      </c>
      <c r="N20" s="5">
        <v>6.44</v>
      </c>
      <c r="O20" s="5">
        <v>42.2</v>
      </c>
      <c r="P20" s="5">
        <v>0.67</v>
      </c>
      <c r="Q20" s="5">
        <f t="shared" si="14"/>
        <v>97.74</v>
      </c>
      <c r="R20" s="6">
        <f t="shared" si="19"/>
        <v>1.47</v>
      </c>
      <c r="S20" s="5">
        <f t="shared" si="20"/>
        <v>48.821443625946394</v>
      </c>
      <c r="T20" s="6">
        <f t="shared" si="21"/>
        <v>6.4920523838755892</v>
      </c>
      <c r="U20" s="5">
        <f t="shared" si="22"/>
        <v>42.541088602414575</v>
      </c>
      <c r="V20" s="6">
        <f t="shared" si="23"/>
        <v>0.67541538776345422</v>
      </c>
      <c r="W20" s="6">
        <f t="shared" si="24"/>
        <v>100</v>
      </c>
      <c r="X20" s="5">
        <v>0.25</v>
      </c>
      <c r="Y20" s="5">
        <v>10</v>
      </c>
      <c r="Z20" s="5">
        <v>500</v>
      </c>
      <c r="AA20" s="5">
        <v>40</v>
      </c>
      <c r="AB20" s="5">
        <v>25.67</v>
      </c>
      <c r="AC20" s="5">
        <v>1.2919999999999999E-2</v>
      </c>
      <c r="AD20" s="5">
        <v>1.71</v>
      </c>
      <c r="AE20" s="5">
        <v>0.15</v>
      </c>
      <c r="AF20" s="5">
        <v>37.380000000000003</v>
      </c>
      <c r="AG20" s="5" t="s">
        <v>39</v>
      </c>
      <c r="AH20" s="5">
        <v>3.1677969485252602</v>
      </c>
      <c r="AI20" s="5">
        <v>3.6802267083154399</v>
      </c>
      <c r="AJ20" s="5">
        <v>3.1519763431582</v>
      </c>
      <c r="AK20" s="7">
        <f t="shared" si="10"/>
        <v>31.677969485256085</v>
      </c>
      <c r="AL20" s="7">
        <f t="shared" si="11"/>
        <v>36.802267083158448</v>
      </c>
      <c r="AM20" s="7">
        <f t="shared" si="12"/>
        <v>31.519763431585467</v>
      </c>
    </row>
    <row r="21" spans="1:39" s="7" customFormat="1" x14ac:dyDescent="0.3">
      <c r="A21" s="5" t="s">
        <v>40</v>
      </c>
      <c r="B21" s="5">
        <v>51.46</v>
      </c>
      <c r="C21" s="5">
        <v>11.54</v>
      </c>
      <c r="D21" s="5">
        <v>28</v>
      </c>
      <c r="E21" s="5">
        <v>78.14</v>
      </c>
      <c r="F21" s="5">
        <v>0.45</v>
      </c>
      <c r="G21" s="5">
        <v>12.63</v>
      </c>
      <c r="H21" s="5">
        <f t="shared" si="13"/>
        <v>91.22</v>
      </c>
      <c r="I21" s="6">
        <f t="shared" si="15"/>
        <v>85.661039245779435</v>
      </c>
      <c r="J21" s="6">
        <f t="shared" si="16"/>
        <v>0.49331286998465246</v>
      </c>
      <c r="K21" s="6">
        <f t="shared" si="17"/>
        <v>13.845647884235914</v>
      </c>
      <c r="L21" s="6">
        <f t="shared" si="18"/>
        <v>100</v>
      </c>
      <c r="M21" s="5">
        <v>45.18</v>
      </c>
      <c r="N21" s="5">
        <v>6.59</v>
      </c>
      <c r="O21" s="5">
        <v>38.69</v>
      </c>
      <c r="P21" s="5">
        <v>0.05</v>
      </c>
      <c r="Q21" s="5">
        <f t="shared" si="14"/>
        <v>90.509999999999991</v>
      </c>
      <c r="R21" s="6">
        <f t="shared" si="19"/>
        <v>0.49331286998465246</v>
      </c>
      <c r="S21" s="5">
        <f t="shared" si="20"/>
        <v>49.670888570700406</v>
      </c>
      <c r="T21" s="6">
        <f t="shared" si="21"/>
        <v>7.2450454997989304</v>
      </c>
      <c r="U21" s="5">
        <f t="shared" si="22"/>
        <v>42.535783063311172</v>
      </c>
      <c r="V21" s="6">
        <f t="shared" si="23"/>
        <v>5.4969996204847736E-2</v>
      </c>
      <c r="W21" s="6">
        <f t="shared" si="24"/>
        <v>100</v>
      </c>
      <c r="X21" s="5">
        <v>5</v>
      </c>
      <c r="Y21" s="5">
        <v>30</v>
      </c>
      <c r="Z21" s="5">
        <v>550</v>
      </c>
      <c r="AA21" s="5">
        <v>15</v>
      </c>
      <c r="AB21" s="5">
        <v>29.83</v>
      </c>
      <c r="AC21" s="5">
        <v>8.0000000000000004E-4</v>
      </c>
      <c r="AD21" s="5"/>
      <c r="AE21" s="5"/>
      <c r="AF21" s="5"/>
      <c r="AG21" s="5" t="s">
        <v>41</v>
      </c>
      <c r="AH21" s="5">
        <v>3.4818371315306198</v>
      </c>
      <c r="AI21" s="5">
        <v>3.42863450865342</v>
      </c>
      <c r="AJ21" s="5">
        <v>3.0895283598122698</v>
      </c>
      <c r="AK21" s="7">
        <f t="shared" si="10"/>
        <v>34.818371315319048</v>
      </c>
      <c r="AL21" s="7">
        <f t="shared" si="11"/>
        <v>34.286345086546852</v>
      </c>
      <c r="AM21" s="7">
        <f t="shared" si="12"/>
        <v>30.8952835981341</v>
      </c>
    </row>
    <row r="22" spans="1:39" s="7" customFormat="1" x14ac:dyDescent="0.3">
      <c r="A22" s="5" t="s">
        <v>42</v>
      </c>
      <c r="B22" s="5">
        <v>41.52</v>
      </c>
      <c r="C22" s="5">
        <v>14.04</v>
      </c>
      <c r="D22" s="5">
        <v>33.67</v>
      </c>
      <c r="E22" s="5">
        <v>68.25</v>
      </c>
      <c r="F22" s="5">
        <v>14.83</v>
      </c>
      <c r="G22" s="5">
        <v>16.920000000000002</v>
      </c>
      <c r="H22" s="5">
        <f t="shared" ref="H22:H47" si="25">E22+F22+G22</f>
        <v>100</v>
      </c>
      <c r="I22" s="6">
        <f t="shared" ref="I22:I26" si="26">(E22/H22)*100</f>
        <v>68.25</v>
      </c>
      <c r="J22" s="6">
        <f t="shared" ref="J22:J26" si="27">(F22/H22)*100</f>
        <v>14.829999999999998</v>
      </c>
      <c r="K22" s="6">
        <f t="shared" ref="K22:K26" si="28">(G22/H22)*100</f>
        <v>16.920000000000002</v>
      </c>
      <c r="L22" s="6">
        <f t="shared" ref="L22:L26" si="29">SUM(I22:K22)</f>
        <v>100</v>
      </c>
      <c r="M22" s="5">
        <v>39.479999999999997</v>
      </c>
      <c r="N22" s="5">
        <v>5.71</v>
      </c>
      <c r="O22" s="5">
        <v>54.12</v>
      </c>
      <c r="P22" s="5">
        <v>0.67</v>
      </c>
      <c r="Q22" s="5">
        <f t="shared" ref="Q22:Q26" si="30">M22+N22+O22+P22</f>
        <v>99.98</v>
      </c>
      <c r="R22" s="6">
        <f t="shared" ref="R22:R26" si="31">J22</f>
        <v>14.829999999999998</v>
      </c>
      <c r="S22" s="5">
        <f t="shared" ref="S22:S26" si="32">(M22/Q22)*(100-R22)</f>
        <v>33.631842368473691</v>
      </c>
      <c r="T22" s="6">
        <f t="shared" ref="T22:T26" si="33">(N22/Q22)*(100-R22)</f>
        <v>4.8641798359671933</v>
      </c>
      <c r="U22" s="5">
        <f t="shared" ref="U22:U26" si="34">(O22/Q22)*(100-R22)</f>
        <v>46.103224644928979</v>
      </c>
      <c r="V22" s="6">
        <f t="shared" ref="V22:V26" si="35">(P22/Q22)*(100-R22)</f>
        <v>0.57075315063012599</v>
      </c>
      <c r="W22" s="6">
        <f t="shared" ref="W22:W26" si="36">R22+S22+T22+U22+V22</f>
        <v>99.999999999999986</v>
      </c>
      <c r="X22" s="5">
        <v>0.85</v>
      </c>
      <c r="Y22" s="5">
        <v>25</v>
      </c>
      <c r="Z22" s="5">
        <v>450</v>
      </c>
      <c r="AA22" s="5">
        <v>25</v>
      </c>
      <c r="AB22" s="5">
        <v>38.29</v>
      </c>
      <c r="AC22" s="5">
        <v>1.65E-3</v>
      </c>
      <c r="AD22" s="5">
        <v>5.33</v>
      </c>
      <c r="AE22" s="5">
        <v>2.11</v>
      </c>
      <c r="AF22" s="5">
        <v>28.71</v>
      </c>
      <c r="AG22" s="5" t="s">
        <v>43</v>
      </c>
      <c r="AH22" s="5">
        <v>3.1538914642187899</v>
      </c>
      <c r="AI22" s="5">
        <v>3.7702099599783798</v>
      </c>
      <c r="AJ22" s="5">
        <v>3.0758985757170501</v>
      </c>
      <c r="AK22" s="7">
        <f t="shared" si="10"/>
        <v>31.538914642458437</v>
      </c>
      <c r="AL22" s="7">
        <f t="shared" si="11"/>
        <v>37.702099600107211</v>
      </c>
      <c r="AM22" s="7">
        <f t="shared" si="12"/>
        <v>30.758985757434353</v>
      </c>
    </row>
    <row r="23" spans="1:39" s="7" customFormat="1" x14ac:dyDescent="0.3">
      <c r="A23" s="5" t="s">
        <v>42</v>
      </c>
      <c r="B23" s="5">
        <v>41.52</v>
      </c>
      <c r="C23" s="5">
        <v>14.04</v>
      </c>
      <c r="D23" s="5">
        <v>33.67</v>
      </c>
      <c r="E23" s="5">
        <v>68.25</v>
      </c>
      <c r="F23" s="5">
        <v>14.83</v>
      </c>
      <c r="G23" s="5">
        <v>16.920000000000002</v>
      </c>
      <c r="H23" s="5">
        <f t="shared" si="25"/>
        <v>100</v>
      </c>
      <c r="I23" s="6">
        <f t="shared" si="26"/>
        <v>68.25</v>
      </c>
      <c r="J23" s="6">
        <f t="shared" si="27"/>
        <v>14.829999999999998</v>
      </c>
      <c r="K23" s="6">
        <f t="shared" si="28"/>
        <v>16.920000000000002</v>
      </c>
      <c r="L23" s="6">
        <f t="shared" si="29"/>
        <v>100</v>
      </c>
      <c r="M23" s="5">
        <v>39.479999999999997</v>
      </c>
      <c r="N23" s="5">
        <v>5.71</v>
      </c>
      <c r="O23" s="5">
        <v>54.12</v>
      </c>
      <c r="P23" s="5">
        <v>0.67</v>
      </c>
      <c r="Q23" s="5">
        <f t="shared" si="30"/>
        <v>99.98</v>
      </c>
      <c r="R23" s="6">
        <f t="shared" si="31"/>
        <v>14.829999999999998</v>
      </c>
      <c r="S23" s="5">
        <f t="shared" si="32"/>
        <v>33.631842368473691</v>
      </c>
      <c r="T23" s="6">
        <f t="shared" si="33"/>
        <v>4.8641798359671933</v>
      </c>
      <c r="U23" s="5">
        <f t="shared" si="34"/>
        <v>46.103224644928979</v>
      </c>
      <c r="V23" s="6">
        <f t="shared" si="35"/>
        <v>0.57075315063012599</v>
      </c>
      <c r="W23" s="6">
        <f t="shared" si="36"/>
        <v>99.999999999999986</v>
      </c>
      <c r="X23" s="5">
        <v>0.85</v>
      </c>
      <c r="Y23" s="5">
        <v>25</v>
      </c>
      <c r="Z23" s="5">
        <v>450</v>
      </c>
      <c r="AA23" s="5">
        <v>25</v>
      </c>
      <c r="AB23" s="5">
        <v>39.979999999999997</v>
      </c>
      <c r="AC23" s="5">
        <v>1.74E-3</v>
      </c>
      <c r="AD23" s="5">
        <v>6.83</v>
      </c>
      <c r="AE23" s="5">
        <v>2.56</v>
      </c>
      <c r="AF23" s="5">
        <v>30.01</v>
      </c>
      <c r="AG23" s="5" t="s">
        <v>43</v>
      </c>
      <c r="AH23" s="5">
        <v>3.1538914642187899</v>
      </c>
      <c r="AI23" s="5">
        <v>3.7702099599783798</v>
      </c>
      <c r="AJ23" s="5">
        <v>3.0758985757170501</v>
      </c>
      <c r="AK23" s="7">
        <f t="shared" si="10"/>
        <v>31.538914642458437</v>
      </c>
      <c r="AL23" s="7">
        <f t="shared" si="11"/>
        <v>37.702099600107211</v>
      </c>
      <c r="AM23" s="7">
        <f t="shared" si="12"/>
        <v>30.758985757434353</v>
      </c>
    </row>
    <row r="24" spans="1:39" s="7" customFormat="1" x14ac:dyDescent="0.3">
      <c r="A24" s="5" t="s">
        <v>42</v>
      </c>
      <c r="B24" s="5">
        <v>41.52</v>
      </c>
      <c r="C24" s="5">
        <v>14.04</v>
      </c>
      <c r="D24" s="5">
        <v>33.67</v>
      </c>
      <c r="E24" s="5">
        <v>68.25</v>
      </c>
      <c r="F24" s="5">
        <v>14.83</v>
      </c>
      <c r="G24" s="5">
        <v>16.920000000000002</v>
      </c>
      <c r="H24" s="5">
        <f t="shared" si="25"/>
        <v>100</v>
      </c>
      <c r="I24" s="6">
        <f t="shared" si="26"/>
        <v>68.25</v>
      </c>
      <c r="J24" s="6">
        <f t="shared" si="27"/>
        <v>14.829999999999998</v>
      </c>
      <c r="K24" s="6">
        <f t="shared" si="28"/>
        <v>16.920000000000002</v>
      </c>
      <c r="L24" s="6">
        <f t="shared" si="29"/>
        <v>100</v>
      </c>
      <c r="M24" s="5">
        <v>39.479999999999997</v>
      </c>
      <c r="N24" s="5">
        <v>5.71</v>
      </c>
      <c r="O24" s="5">
        <v>54.12</v>
      </c>
      <c r="P24" s="5">
        <v>0.67</v>
      </c>
      <c r="Q24" s="5">
        <f t="shared" si="30"/>
        <v>99.98</v>
      </c>
      <c r="R24" s="6">
        <f t="shared" si="31"/>
        <v>14.829999999999998</v>
      </c>
      <c r="S24" s="5">
        <f t="shared" si="32"/>
        <v>33.631842368473691</v>
      </c>
      <c r="T24" s="6">
        <f t="shared" si="33"/>
        <v>4.8641798359671933</v>
      </c>
      <c r="U24" s="5">
        <f t="shared" si="34"/>
        <v>46.103224644928979</v>
      </c>
      <c r="V24" s="6">
        <f t="shared" si="35"/>
        <v>0.57075315063012599</v>
      </c>
      <c r="W24" s="6">
        <f t="shared" si="36"/>
        <v>99.999999999999986</v>
      </c>
      <c r="X24" s="5">
        <v>0.85</v>
      </c>
      <c r="Y24" s="5">
        <v>25</v>
      </c>
      <c r="Z24" s="5">
        <v>450</v>
      </c>
      <c r="AA24" s="5">
        <v>25</v>
      </c>
      <c r="AB24" s="5">
        <v>39.590000000000003</v>
      </c>
      <c r="AC24" s="5">
        <v>1.58E-3</v>
      </c>
      <c r="AD24" s="5">
        <v>6.05</v>
      </c>
      <c r="AE24" s="5">
        <v>2.19</v>
      </c>
      <c r="AF24" s="5">
        <v>31.79</v>
      </c>
      <c r="AG24" s="5" t="s">
        <v>43</v>
      </c>
      <c r="AH24" s="5">
        <v>3.1538914642187899</v>
      </c>
      <c r="AI24" s="5">
        <v>3.7702099599783798</v>
      </c>
      <c r="AJ24" s="5">
        <v>3.0758985757170501</v>
      </c>
      <c r="AK24" s="7">
        <f t="shared" si="10"/>
        <v>31.538914642458437</v>
      </c>
      <c r="AL24" s="7">
        <f t="shared" si="11"/>
        <v>37.702099600107211</v>
      </c>
      <c r="AM24" s="7">
        <f t="shared" si="12"/>
        <v>30.758985757434353</v>
      </c>
    </row>
    <row r="25" spans="1:39" s="7" customFormat="1" x14ac:dyDescent="0.3">
      <c r="A25" s="5" t="s">
        <v>42</v>
      </c>
      <c r="B25" s="5">
        <v>41.52</v>
      </c>
      <c r="C25" s="5">
        <v>14.04</v>
      </c>
      <c r="D25" s="5">
        <v>33.67</v>
      </c>
      <c r="E25" s="5">
        <v>68.25</v>
      </c>
      <c r="F25" s="5">
        <v>14.83</v>
      </c>
      <c r="G25" s="5">
        <v>16.920000000000002</v>
      </c>
      <c r="H25" s="5">
        <f t="shared" si="25"/>
        <v>100</v>
      </c>
      <c r="I25" s="6">
        <f t="shared" si="26"/>
        <v>68.25</v>
      </c>
      <c r="J25" s="6">
        <f t="shared" si="27"/>
        <v>14.829999999999998</v>
      </c>
      <c r="K25" s="6">
        <f t="shared" si="28"/>
        <v>16.920000000000002</v>
      </c>
      <c r="L25" s="6">
        <f t="shared" si="29"/>
        <v>100</v>
      </c>
      <c r="M25" s="5">
        <v>39.479999999999997</v>
      </c>
      <c r="N25" s="5">
        <v>5.71</v>
      </c>
      <c r="O25" s="5">
        <v>54.12</v>
      </c>
      <c r="P25" s="5">
        <v>0.67</v>
      </c>
      <c r="Q25" s="5">
        <f t="shared" si="30"/>
        <v>99.98</v>
      </c>
      <c r="R25" s="6">
        <f t="shared" si="31"/>
        <v>14.829999999999998</v>
      </c>
      <c r="S25" s="5">
        <f t="shared" si="32"/>
        <v>33.631842368473691</v>
      </c>
      <c r="T25" s="6">
        <f t="shared" si="33"/>
        <v>4.8641798359671933</v>
      </c>
      <c r="U25" s="5">
        <f t="shared" si="34"/>
        <v>46.103224644928979</v>
      </c>
      <c r="V25" s="6">
        <f t="shared" si="35"/>
        <v>0.57075315063012599</v>
      </c>
      <c r="W25" s="6">
        <f t="shared" si="36"/>
        <v>99.999999999999986</v>
      </c>
      <c r="X25" s="5">
        <v>0.85</v>
      </c>
      <c r="Y25" s="5">
        <v>25</v>
      </c>
      <c r="Z25" s="5">
        <v>450</v>
      </c>
      <c r="AA25" s="5">
        <v>25</v>
      </c>
      <c r="AB25" s="5">
        <v>38.29</v>
      </c>
      <c r="AC25" s="5">
        <v>1.66E-3</v>
      </c>
      <c r="AD25" s="5">
        <v>5</v>
      </c>
      <c r="AE25" s="5">
        <v>1.85</v>
      </c>
      <c r="AF25" s="5">
        <v>33.020000000000003</v>
      </c>
      <c r="AG25" s="5" t="s">
        <v>43</v>
      </c>
      <c r="AH25" s="5">
        <v>3.1538914642187899</v>
      </c>
      <c r="AI25" s="5">
        <v>3.7702099599783798</v>
      </c>
      <c r="AJ25" s="5">
        <v>3.0758985757170501</v>
      </c>
      <c r="AK25" s="7">
        <f t="shared" si="10"/>
        <v>31.538914642458437</v>
      </c>
      <c r="AL25" s="7">
        <f t="shared" si="11"/>
        <v>37.702099600107211</v>
      </c>
      <c r="AM25" s="7">
        <f t="shared" si="12"/>
        <v>30.758985757434353</v>
      </c>
    </row>
    <row r="26" spans="1:39" s="7" customFormat="1" x14ac:dyDescent="0.3">
      <c r="A26" s="5" t="s">
        <v>42</v>
      </c>
      <c r="B26" s="5">
        <v>41.52</v>
      </c>
      <c r="C26" s="5">
        <v>14.04</v>
      </c>
      <c r="D26" s="5">
        <v>33.67</v>
      </c>
      <c r="E26" s="5">
        <v>68.25</v>
      </c>
      <c r="F26" s="5">
        <v>14.83</v>
      </c>
      <c r="G26" s="5">
        <v>16.920000000000002</v>
      </c>
      <c r="H26" s="5">
        <f t="shared" si="25"/>
        <v>100</v>
      </c>
      <c r="I26" s="6">
        <f t="shared" si="26"/>
        <v>68.25</v>
      </c>
      <c r="J26" s="6">
        <f t="shared" si="27"/>
        <v>14.829999999999998</v>
      </c>
      <c r="K26" s="6">
        <f t="shared" si="28"/>
        <v>16.920000000000002</v>
      </c>
      <c r="L26" s="6">
        <f t="shared" si="29"/>
        <v>100</v>
      </c>
      <c r="M26" s="5">
        <v>39.479999999999997</v>
      </c>
      <c r="N26" s="5">
        <v>5.71</v>
      </c>
      <c r="O26" s="5">
        <v>54.12</v>
      </c>
      <c r="P26" s="5">
        <v>0.67</v>
      </c>
      <c r="Q26" s="5">
        <f t="shared" si="30"/>
        <v>99.98</v>
      </c>
      <c r="R26" s="6">
        <f t="shared" si="31"/>
        <v>14.829999999999998</v>
      </c>
      <c r="S26" s="5">
        <f t="shared" si="32"/>
        <v>33.631842368473691</v>
      </c>
      <c r="T26" s="6">
        <f t="shared" si="33"/>
        <v>4.8641798359671933</v>
      </c>
      <c r="U26" s="5">
        <f t="shared" si="34"/>
        <v>46.103224644928979</v>
      </c>
      <c r="V26" s="6">
        <f t="shared" si="35"/>
        <v>0.57075315063012599</v>
      </c>
      <c r="W26" s="6">
        <f t="shared" si="36"/>
        <v>99.999999999999986</v>
      </c>
      <c r="X26" s="5">
        <v>0.85</v>
      </c>
      <c r="Y26" s="5">
        <v>25</v>
      </c>
      <c r="Z26" s="5">
        <v>450</v>
      </c>
      <c r="AA26" s="5">
        <v>25</v>
      </c>
      <c r="AB26" s="5">
        <v>39.61</v>
      </c>
      <c r="AC26" s="5">
        <v>1.7700000000000001E-3</v>
      </c>
      <c r="AD26" s="5">
        <v>3.82</v>
      </c>
      <c r="AE26" s="5">
        <v>1.35</v>
      </c>
      <c r="AF26" s="5">
        <v>38.53</v>
      </c>
      <c r="AG26" s="5" t="s">
        <v>43</v>
      </c>
      <c r="AH26" s="5">
        <v>3.1538914642187899</v>
      </c>
      <c r="AI26" s="5">
        <v>3.7702099599783798</v>
      </c>
      <c r="AJ26" s="5">
        <v>3.0758985757170501</v>
      </c>
      <c r="AK26" s="7">
        <f t="shared" si="10"/>
        <v>31.538914642458437</v>
      </c>
      <c r="AL26" s="7">
        <f t="shared" si="11"/>
        <v>37.702099600107211</v>
      </c>
      <c r="AM26" s="7">
        <f t="shared" si="12"/>
        <v>30.758985757434353</v>
      </c>
    </row>
    <row r="27" spans="1:39" s="7" customFormat="1" x14ac:dyDescent="0.3">
      <c r="A27" s="5" t="s">
        <v>44</v>
      </c>
      <c r="B27" s="5">
        <v>39</v>
      </c>
      <c r="C27" s="5">
        <v>21.3</v>
      </c>
      <c r="D27" s="5">
        <v>23.8</v>
      </c>
      <c r="E27" s="5">
        <v>84.3</v>
      </c>
      <c r="F27" s="5">
        <v>2.7</v>
      </c>
      <c r="G27" s="5">
        <v>13</v>
      </c>
      <c r="H27" s="5">
        <f t="shared" si="25"/>
        <v>100</v>
      </c>
      <c r="I27" s="6">
        <f t="shared" ref="I27:I47" si="37">(E27/H27)*100</f>
        <v>84.3</v>
      </c>
      <c r="J27" s="6">
        <f t="shared" ref="J27:J47" si="38">(F27/H27)*100</f>
        <v>2.7</v>
      </c>
      <c r="K27" s="6">
        <f t="shared" ref="K27:K47" si="39">(G27/H27)*100</f>
        <v>13</v>
      </c>
      <c r="L27" s="6">
        <f t="shared" ref="L27:L47" si="40">SUM(I27:K27)</f>
        <v>100</v>
      </c>
      <c r="M27" s="5">
        <v>51.3</v>
      </c>
      <c r="N27" s="5">
        <v>5.7</v>
      </c>
      <c r="O27" s="5">
        <v>40.5</v>
      </c>
      <c r="P27" s="5">
        <v>0.21</v>
      </c>
      <c r="Q27" s="5">
        <f t="shared" ref="Q27:Q47" si="41">M27+N27+O27+P27</f>
        <v>97.71</v>
      </c>
      <c r="R27" s="6">
        <f t="shared" ref="R27:R47" si="42">J27</f>
        <v>2.7</v>
      </c>
      <c r="S27" s="5">
        <f t="shared" ref="S27:S47" si="43">(M27/Q27)*(100-R27)</f>
        <v>51.084740558796433</v>
      </c>
      <c r="T27" s="6">
        <f t="shared" ref="T27:T47" si="44">(N27/Q27)*(100-R27)</f>
        <v>5.6760822843107155</v>
      </c>
      <c r="U27" s="5">
        <f t="shared" ref="U27:U47" si="45">(O27/Q27)*(100-R27)</f>
        <v>40.330058335891927</v>
      </c>
      <c r="V27" s="6">
        <f t="shared" ref="V27:V47" si="46">(P27/Q27)*(100-R27)</f>
        <v>0.20911882100092108</v>
      </c>
      <c r="W27" s="6">
        <f t="shared" ref="W27:W47" si="47">R27+S27+T27+U27+V27</f>
        <v>100.00000000000001</v>
      </c>
      <c r="X27" s="5">
        <v>1</v>
      </c>
      <c r="Y27" s="5">
        <v>30</v>
      </c>
      <c r="Z27" s="5">
        <v>550</v>
      </c>
      <c r="AA27" s="5">
        <v>40</v>
      </c>
      <c r="AB27" s="5">
        <v>68</v>
      </c>
      <c r="AC27" s="5">
        <v>1.61E-2</v>
      </c>
      <c r="AD27" s="5">
        <v>1.52</v>
      </c>
      <c r="AE27" s="5">
        <v>0.46</v>
      </c>
      <c r="AF27" s="5">
        <v>24</v>
      </c>
      <c r="AG27" s="5" t="s">
        <v>45</v>
      </c>
      <c r="AH27" s="5">
        <v>3.2273630989508502</v>
      </c>
      <c r="AI27" s="5">
        <v>4.0645756401972504</v>
      </c>
      <c r="AJ27" s="5">
        <v>2.7080612608502599</v>
      </c>
      <c r="AK27" s="7">
        <f t="shared" si="10"/>
        <v>32.273630989513791</v>
      </c>
      <c r="AL27" s="7">
        <f t="shared" si="11"/>
        <v>40.645756401979163</v>
      </c>
      <c r="AM27" s="7">
        <f t="shared" si="12"/>
        <v>27.080612608507039</v>
      </c>
    </row>
    <row r="28" spans="1:39" s="7" customFormat="1" x14ac:dyDescent="0.3">
      <c r="A28" s="5" t="s">
        <v>46</v>
      </c>
      <c r="B28" s="5">
        <v>38.4</v>
      </c>
      <c r="C28" s="5">
        <v>24.2</v>
      </c>
      <c r="D28" s="5">
        <v>17</v>
      </c>
      <c r="E28" s="5">
        <v>75.8</v>
      </c>
      <c r="F28" s="5">
        <v>5.8</v>
      </c>
      <c r="G28" s="5">
        <v>18.5</v>
      </c>
      <c r="H28" s="5">
        <f t="shared" si="25"/>
        <v>100.1</v>
      </c>
      <c r="I28" s="6">
        <f t="shared" si="37"/>
        <v>75.724275724275728</v>
      </c>
      <c r="J28" s="6">
        <f t="shared" si="38"/>
        <v>5.7942057942057943</v>
      </c>
      <c r="K28" s="6">
        <f t="shared" si="39"/>
        <v>18.481518481518481</v>
      </c>
      <c r="L28" s="6">
        <f t="shared" si="40"/>
        <v>100</v>
      </c>
      <c r="M28" s="5">
        <v>45.7</v>
      </c>
      <c r="N28" s="5">
        <v>6</v>
      </c>
      <c r="O28" s="5">
        <v>40.9</v>
      </c>
      <c r="P28" s="5">
        <v>1.4</v>
      </c>
      <c r="Q28" s="5">
        <f t="shared" si="41"/>
        <v>94</v>
      </c>
      <c r="R28" s="6">
        <f t="shared" si="42"/>
        <v>5.7942057942057943</v>
      </c>
      <c r="S28" s="5">
        <f t="shared" si="43"/>
        <v>45.800051012816972</v>
      </c>
      <c r="T28" s="6">
        <f t="shared" si="44"/>
        <v>6.0131358003698425</v>
      </c>
      <c r="U28" s="5">
        <f t="shared" si="45"/>
        <v>40.989542372521093</v>
      </c>
      <c r="V28" s="6">
        <f t="shared" si="46"/>
        <v>1.4030650200862966</v>
      </c>
      <c r="W28" s="6">
        <f t="shared" si="47"/>
        <v>100</v>
      </c>
      <c r="X28" s="5">
        <v>1</v>
      </c>
      <c r="Y28" s="5">
        <v>30</v>
      </c>
      <c r="Z28" s="5">
        <v>550</v>
      </c>
      <c r="AA28" s="5">
        <v>40</v>
      </c>
      <c r="AB28" s="5">
        <v>60</v>
      </c>
      <c r="AC28" s="5">
        <v>2.5000000000000001E-2</v>
      </c>
      <c r="AD28" s="5">
        <v>1.55</v>
      </c>
      <c r="AE28" s="5">
        <v>0.41</v>
      </c>
      <c r="AF28" s="5">
        <v>23.7</v>
      </c>
      <c r="AG28" s="5" t="s">
        <v>45</v>
      </c>
      <c r="AH28" s="5">
        <v>3.4219181566969801</v>
      </c>
      <c r="AI28" s="5">
        <v>3.7857952040338398</v>
      </c>
      <c r="AJ28" s="5">
        <v>2.79228663926731</v>
      </c>
      <c r="AK28" s="7">
        <f t="shared" si="10"/>
        <v>34.219181566976204</v>
      </c>
      <c r="AL28" s="7">
        <f t="shared" si="11"/>
        <v>37.857952040345481</v>
      </c>
      <c r="AM28" s="7">
        <f t="shared" si="12"/>
        <v>27.922866392678326</v>
      </c>
    </row>
    <row r="29" spans="1:39" s="7" customFormat="1" x14ac:dyDescent="0.3">
      <c r="A29" s="5" t="s">
        <v>47</v>
      </c>
      <c r="B29" s="5">
        <v>8</v>
      </c>
      <c r="C29" s="5">
        <v>4</v>
      </c>
      <c r="D29" s="5">
        <v>79</v>
      </c>
      <c r="E29" s="5">
        <v>61.2</v>
      </c>
      <c r="F29" s="5">
        <v>12.1</v>
      </c>
      <c r="G29" s="5">
        <v>26.7</v>
      </c>
      <c r="H29" s="5">
        <f t="shared" si="25"/>
        <v>100</v>
      </c>
      <c r="I29" s="6">
        <f t="shared" si="37"/>
        <v>61.199999999999996</v>
      </c>
      <c r="J29" s="6">
        <f t="shared" si="38"/>
        <v>12.1</v>
      </c>
      <c r="K29" s="6">
        <f t="shared" si="39"/>
        <v>26.700000000000003</v>
      </c>
      <c r="L29" s="6">
        <f t="shared" si="40"/>
        <v>100</v>
      </c>
      <c r="M29" s="5">
        <v>57.8</v>
      </c>
      <c r="N29" s="5">
        <v>5.7</v>
      </c>
      <c r="O29" s="5">
        <v>23.6</v>
      </c>
      <c r="P29" s="5">
        <v>1.2</v>
      </c>
      <c r="Q29" s="5">
        <f t="shared" si="41"/>
        <v>88.3</v>
      </c>
      <c r="R29" s="6">
        <f t="shared" si="42"/>
        <v>12.1</v>
      </c>
      <c r="S29" s="5">
        <f t="shared" si="43"/>
        <v>57.538165345413368</v>
      </c>
      <c r="T29" s="6">
        <f t="shared" si="44"/>
        <v>5.6741789354473395</v>
      </c>
      <c r="U29" s="5">
        <f t="shared" si="45"/>
        <v>23.493091732729333</v>
      </c>
      <c r="V29" s="6">
        <f t="shared" si="46"/>
        <v>1.1945639864099662</v>
      </c>
      <c r="W29" s="6">
        <f t="shared" si="47"/>
        <v>100.00000000000001</v>
      </c>
      <c r="X29" s="5">
        <v>1</v>
      </c>
      <c r="Y29" s="5">
        <v>30</v>
      </c>
      <c r="Z29" s="5">
        <v>550</v>
      </c>
      <c r="AA29" s="5">
        <v>40</v>
      </c>
      <c r="AB29" s="5">
        <v>47</v>
      </c>
      <c r="AC29" s="5">
        <v>9.4000000000000004E-3</v>
      </c>
      <c r="AD29" s="5">
        <v>1.46</v>
      </c>
      <c r="AE29" s="5">
        <v>0.28000000000000003</v>
      </c>
      <c r="AF29" s="5">
        <v>29.7</v>
      </c>
      <c r="AG29" s="5" t="s">
        <v>45</v>
      </c>
      <c r="AH29" s="5">
        <v>2.37078064757331</v>
      </c>
      <c r="AI29" s="5">
        <v>5.7417869639340697</v>
      </c>
      <c r="AJ29" s="5">
        <v>1.8874323884864901</v>
      </c>
      <c r="AK29" s="7">
        <f t="shared" si="10"/>
        <v>23.707806475747635</v>
      </c>
      <c r="AL29" s="7">
        <f t="shared" si="11"/>
        <v>57.417869639375894</v>
      </c>
      <c r="AM29" s="7">
        <f t="shared" si="12"/>
        <v>18.874323884876471</v>
      </c>
    </row>
    <row r="30" spans="1:39" s="7" customFormat="1" x14ac:dyDescent="0.3">
      <c r="A30" s="5" t="s">
        <v>47</v>
      </c>
      <c r="B30" s="5">
        <v>8</v>
      </c>
      <c r="C30" s="5">
        <v>4</v>
      </c>
      <c r="D30" s="5">
        <v>79</v>
      </c>
      <c r="E30" s="5">
        <v>61.2</v>
      </c>
      <c r="F30" s="5">
        <v>12.1</v>
      </c>
      <c r="G30" s="5">
        <v>26.7</v>
      </c>
      <c r="H30" s="5">
        <f t="shared" si="25"/>
        <v>100</v>
      </c>
      <c r="I30" s="6">
        <f t="shared" si="37"/>
        <v>61.199999999999996</v>
      </c>
      <c r="J30" s="6">
        <f t="shared" si="38"/>
        <v>12.1</v>
      </c>
      <c r="K30" s="6">
        <f t="shared" si="39"/>
        <v>26.700000000000003</v>
      </c>
      <c r="L30" s="6">
        <f t="shared" si="40"/>
        <v>100</v>
      </c>
      <c r="M30" s="5">
        <v>57.8</v>
      </c>
      <c r="N30" s="5">
        <v>5.7</v>
      </c>
      <c r="O30" s="5">
        <v>23.6</v>
      </c>
      <c r="P30" s="5">
        <v>1.2</v>
      </c>
      <c r="Q30" s="5">
        <f t="shared" si="41"/>
        <v>88.3</v>
      </c>
      <c r="R30" s="6">
        <f t="shared" si="42"/>
        <v>12.1</v>
      </c>
      <c r="S30" s="5">
        <f t="shared" si="43"/>
        <v>57.538165345413368</v>
      </c>
      <c r="T30" s="6">
        <f t="shared" si="44"/>
        <v>5.6741789354473395</v>
      </c>
      <c r="U30" s="5">
        <f t="shared" si="45"/>
        <v>23.493091732729333</v>
      </c>
      <c r="V30" s="6">
        <f t="shared" si="46"/>
        <v>1.1945639864099662</v>
      </c>
      <c r="W30" s="6">
        <f t="shared" si="47"/>
        <v>100.00000000000001</v>
      </c>
      <c r="X30" s="5">
        <v>1</v>
      </c>
      <c r="Y30" s="5">
        <v>30</v>
      </c>
      <c r="Z30" s="5">
        <v>550</v>
      </c>
      <c r="AA30" s="5">
        <v>40</v>
      </c>
      <c r="AB30" s="5">
        <v>47</v>
      </c>
      <c r="AC30" s="5">
        <v>0.1021</v>
      </c>
      <c r="AD30" s="5">
        <v>1.46</v>
      </c>
      <c r="AE30" s="5">
        <v>0.28000000000000003</v>
      </c>
      <c r="AF30" s="5">
        <v>29.7</v>
      </c>
      <c r="AG30" s="5" t="s">
        <v>45</v>
      </c>
      <c r="AH30" s="5">
        <v>2.37078064757331</v>
      </c>
      <c r="AI30" s="5">
        <v>5.7417869639340697</v>
      </c>
      <c r="AJ30" s="5">
        <v>1.8874323884864901</v>
      </c>
      <c r="AK30" s="7">
        <f t="shared" si="10"/>
        <v>23.707806475747635</v>
      </c>
      <c r="AL30" s="7">
        <f t="shared" si="11"/>
        <v>57.417869639375894</v>
      </c>
      <c r="AM30" s="7">
        <f t="shared" si="12"/>
        <v>18.874323884876471</v>
      </c>
    </row>
    <row r="31" spans="1:39" s="7" customFormat="1" x14ac:dyDescent="0.3">
      <c r="A31" s="5" t="s">
        <v>48</v>
      </c>
      <c r="B31" s="5">
        <v>9</v>
      </c>
      <c r="C31" s="5">
        <v>17</v>
      </c>
      <c r="D31" s="5">
        <v>14</v>
      </c>
      <c r="E31" s="5">
        <v>67.099999999999994</v>
      </c>
      <c r="F31" s="5">
        <v>29.1</v>
      </c>
      <c r="G31" s="5">
        <v>6.5</v>
      </c>
      <c r="H31" s="5">
        <f t="shared" si="25"/>
        <v>102.69999999999999</v>
      </c>
      <c r="I31" s="6">
        <f t="shared" si="37"/>
        <v>65.335929892891926</v>
      </c>
      <c r="J31" s="6">
        <f t="shared" si="38"/>
        <v>28.334956183057454</v>
      </c>
      <c r="K31" s="6">
        <f t="shared" si="39"/>
        <v>6.3291139240506329</v>
      </c>
      <c r="L31" s="6">
        <f t="shared" si="40"/>
        <v>100.00000000000001</v>
      </c>
      <c r="M31" s="5">
        <v>33.6</v>
      </c>
      <c r="N31" s="5">
        <v>5.0999999999999996</v>
      </c>
      <c r="O31" s="5">
        <v>28.2</v>
      </c>
      <c r="P31" s="5">
        <v>3.3</v>
      </c>
      <c r="Q31" s="5">
        <f t="shared" si="41"/>
        <v>70.2</v>
      </c>
      <c r="R31" s="6">
        <f t="shared" si="42"/>
        <v>28.334956183057454</v>
      </c>
      <c r="S31" s="5">
        <f t="shared" si="43"/>
        <v>34.301217553408399</v>
      </c>
      <c r="T31" s="6">
        <f t="shared" si="44"/>
        <v>5.2064348072137738</v>
      </c>
      <c r="U31" s="5">
        <f t="shared" si="45"/>
        <v>28.788521875182045</v>
      </c>
      <c r="V31" s="6">
        <f t="shared" si="46"/>
        <v>3.3688695811383242</v>
      </c>
      <c r="W31" s="6">
        <f t="shared" si="47"/>
        <v>99.999999999999986</v>
      </c>
      <c r="X31" s="5">
        <v>1</v>
      </c>
      <c r="Y31" s="5">
        <v>30</v>
      </c>
      <c r="Z31" s="5">
        <v>550</v>
      </c>
      <c r="AA31" s="5">
        <v>40</v>
      </c>
      <c r="AB31" s="5">
        <v>65</v>
      </c>
      <c r="AC31" s="5">
        <v>0.1009</v>
      </c>
      <c r="AD31" s="5">
        <v>1.45</v>
      </c>
      <c r="AE31" s="5">
        <v>0.36</v>
      </c>
      <c r="AF31" s="5">
        <v>25.7</v>
      </c>
      <c r="AG31" s="5" t="s">
        <v>45</v>
      </c>
      <c r="AH31" s="5">
        <v>2.7640359936766798</v>
      </c>
      <c r="AI31" s="5">
        <v>5.1245771340927204</v>
      </c>
      <c r="AJ31" s="5">
        <v>2.1113868722279601</v>
      </c>
      <c r="AK31" s="7">
        <f t="shared" si="10"/>
        <v>27.640359936774097</v>
      </c>
      <c r="AL31" s="7">
        <f t="shared" si="11"/>
        <v>51.245771340940728</v>
      </c>
      <c r="AM31" s="7">
        <f t="shared" si="12"/>
        <v>21.113868722285172</v>
      </c>
    </row>
    <row r="32" spans="1:39" s="7" customFormat="1" x14ac:dyDescent="0.3">
      <c r="A32" s="5" t="s">
        <v>49</v>
      </c>
      <c r="B32" s="5">
        <v>22.84</v>
      </c>
      <c r="C32" s="5">
        <v>44.01</v>
      </c>
      <c r="D32" s="5">
        <v>27.61</v>
      </c>
      <c r="E32" s="5">
        <v>69.239999999999995</v>
      </c>
      <c r="F32" s="5">
        <v>10.53</v>
      </c>
      <c r="G32" s="5">
        <v>10.28</v>
      </c>
      <c r="H32" s="5">
        <f t="shared" si="25"/>
        <v>90.05</v>
      </c>
      <c r="I32" s="6">
        <f t="shared" si="37"/>
        <v>76.8906163242643</v>
      </c>
      <c r="J32" s="6">
        <f t="shared" si="38"/>
        <v>11.693503609106051</v>
      </c>
      <c r="K32" s="6">
        <f t="shared" si="39"/>
        <v>11.415880066629649</v>
      </c>
      <c r="L32" s="6">
        <f t="shared" si="40"/>
        <v>100</v>
      </c>
      <c r="M32" s="5">
        <v>48.97</v>
      </c>
      <c r="N32" s="5">
        <v>6.38</v>
      </c>
      <c r="O32" s="5">
        <v>41.63</v>
      </c>
      <c r="P32" s="5">
        <v>3.02</v>
      </c>
      <c r="Q32" s="5">
        <f t="shared" si="41"/>
        <v>100</v>
      </c>
      <c r="R32" s="6">
        <f t="shared" si="42"/>
        <v>11.693503609106051</v>
      </c>
      <c r="S32" s="5">
        <f t="shared" si="43"/>
        <v>43.243691282620766</v>
      </c>
      <c r="T32" s="6">
        <f t="shared" si="44"/>
        <v>5.6339544697390336</v>
      </c>
      <c r="U32" s="5">
        <f t="shared" si="45"/>
        <v>36.761994447529155</v>
      </c>
      <c r="V32" s="6">
        <f t="shared" si="46"/>
        <v>2.6668561910049977</v>
      </c>
      <c r="W32" s="6">
        <f t="shared" si="47"/>
        <v>100</v>
      </c>
      <c r="X32" s="5">
        <v>0.85</v>
      </c>
      <c r="Y32" s="5">
        <v>10</v>
      </c>
      <c r="Z32" s="5">
        <v>500</v>
      </c>
      <c r="AA32" s="5">
        <v>40</v>
      </c>
      <c r="AB32" s="5">
        <v>21.91</v>
      </c>
      <c r="AC32" s="5">
        <v>6.9110000000000005E-2</v>
      </c>
      <c r="AD32" s="5">
        <v>1.4</v>
      </c>
      <c r="AE32" s="5">
        <v>0.19</v>
      </c>
      <c r="AF32" s="5">
        <v>31.04</v>
      </c>
      <c r="AG32" s="5" t="s">
        <v>50</v>
      </c>
      <c r="AH32" s="5">
        <v>2.9790365318716598</v>
      </c>
      <c r="AI32" s="5">
        <v>4.3142314081277497</v>
      </c>
      <c r="AJ32" s="5">
        <v>2.7067320599996898</v>
      </c>
      <c r="AK32" s="7">
        <f t="shared" si="10"/>
        <v>29.790365318719282</v>
      </c>
      <c r="AL32" s="7">
        <f t="shared" si="11"/>
        <v>43.142314081281384</v>
      </c>
      <c r="AM32" s="7">
        <f t="shared" si="12"/>
        <v>27.067320599999334</v>
      </c>
    </row>
    <row r="33" spans="1:39" s="7" customFormat="1" x14ac:dyDescent="0.3">
      <c r="A33" s="5" t="s">
        <v>51</v>
      </c>
      <c r="B33" s="5">
        <v>49.8</v>
      </c>
      <c r="C33" s="5">
        <v>21</v>
      </c>
      <c r="D33" s="5">
        <v>27.1</v>
      </c>
      <c r="E33" s="5">
        <v>70.2</v>
      </c>
      <c r="F33" s="5">
        <v>2.1</v>
      </c>
      <c r="G33" s="5">
        <v>28.3</v>
      </c>
      <c r="H33" s="5">
        <f t="shared" si="25"/>
        <v>100.6</v>
      </c>
      <c r="I33" s="6">
        <f t="shared" si="37"/>
        <v>69.781312127236589</v>
      </c>
      <c r="J33" s="6">
        <f t="shared" si="38"/>
        <v>2.087475149105368</v>
      </c>
      <c r="K33" s="6">
        <f t="shared" si="39"/>
        <v>28.131212723658056</v>
      </c>
      <c r="L33" s="6">
        <f t="shared" si="40"/>
        <v>100.00000000000001</v>
      </c>
      <c r="M33" s="5">
        <v>49.5</v>
      </c>
      <c r="N33" s="5">
        <v>6.2</v>
      </c>
      <c r="O33" s="5">
        <v>41.2</v>
      </c>
      <c r="P33" s="5">
        <v>0.4</v>
      </c>
      <c r="Q33" s="5">
        <f t="shared" si="41"/>
        <v>97.300000000000011</v>
      </c>
      <c r="R33" s="6">
        <f t="shared" si="42"/>
        <v>2.087475149105368</v>
      </c>
      <c r="S33" s="5">
        <f t="shared" si="43"/>
        <v>49.811613361965911</v>
      </c>
      <c r="T33" s="6">
        <f t="shared" si="44"/>
        <v>6.2390303604886608</v>
      </c>
      <c r="U33" s="5">
        <f t="shared" si="45"/>
        <v>41.459363040666581</v>
      </c>
      <c r="V33" s="6">
        <f t="shared" si="46"/>
        <v>0.40251808777346199</v>
      </c>
      <c r="W33" s="6">
        <f t="shared" si="47"/>
        <v>99.999999999999986</v>
      </c>
      <c r="X33" s="5">
        <v>0.25</v>
      </c>
      <c r="Y33" s="5">
        <v>20</v>
      </c>
      <c r="Z33" s="5">
        <v>800</v>
      </c>
      <c r="AA33" s="5">
        <v>40</v>
      </c>
      <c r="AB33" s="5">
        <v>39.700000000000003</v>
      </c>
      <c r="AC33" s="5">
        <v>0.19120000000000001</v>
      </c>
      <c r="AD33" s="5"/>
      <c r="AE33" s="5"/>
      <c r="AF33" s="5">
        <v>34.299999999999997</v>
      </c>
      <c r="AG33" s="5" t="s">
        <v>52</v>
      </c>
      <c r="AH33" s="5">
        <v>4.3886645000698996</v>
      </c>
      <c r="AI33" s="5">
        <v>3.4353034812571899</v>
      </c>
      <c r="AJ33" s="5">
        <v>2.1760320186478501</v>
      </c>
      <c r="AK33" s="7">
        <f t="shared" si="10"/>
        <v>43.886645000808976</v>
      </c>
      <c r="AL33" s="7">
        <f t="shared" si="11"/>
        <v>34.353034812657988</v>
      </c>
      <c r="AM33" s="7">
        <f t="shared" si="12"/>
        <v>21.760320186533033</v>
      </c>
    </row>
    <row r="34" spans="1:39" s="7" customFormat="1" x14ac:dyDescent="0.3">
      <c r="A34" s="5" t="s">
        <v>53</v>
      </c>
      <c r="B34" s="5">
        <v>34.03</v>
      </c>
      <c r="C34" s="5">
        <v>26.55</v>
      </c>
      <c r="D34" s="5">
        <v>7.61</v>
      </c>
      <c r="E34" s="5">
        <v>25.32</v>
      </c>
      <c r="F34" s="5">
        <v>0.76</v>
      </c>
      <c r="G34" s="5">
        <v>61.5</v>
      </c>
      <c r="H34" s="5">
        <f t="shared" si="25"/>
        <v>87.58</v>
      </c>
      <c r="I34" s="6">
        <f t="shared" si="37"/>
        <v>28.910710207810002</v>
      </c>
      <c r="J34" s="6">
        <f t="shared" si="38"/>
        <v>0.86777803151404431</v>
      </c>
      <c r="K34" s="6">
        <f t="shared" si="39"/>
        <v>70.221511760675952</v>
      </c>
      <c r="L34" s="6">
        <f t="shared" si="40"/>
        <v>100</v>
      </c>
      <c r="M34" s="5">
        <v>52.59</v>
      </c>
      <c r="N34" s="5">
        <v>3.58</v>
      </c>
      <c r="O34" s="5">
        <v>41.46</v>
      </c>
      <c r="P34" s="5">
        <v>2.37</v>
      </c>
      <c r="Q34" s="5">
        <f t="shared" si="41"/>
        <v>100</v>
      </c>
      <c r="R34" s="6">
        <f t="shared" si="42"/>
        <v>0.86777803151404431</v>
      </c>
      <c r="S34" s="5">
        <f t="shared" si="43"/>
        <v>52.133635533226766</v>
      </c>
      <c r="T34" s="6">
        <f t="shared" si="44"/>
        <v>3.548933546471797</v>
      </c>
      <c r="U34" s="5">
        <f t="shared" si="45"/>
        <v>41.100219228134279</v>
      </c>
      <c r="V34" s="6">
        <f t="shared" si="46"/>
        <v>2.3494336606531174</v>
      </c>
      <c r="W34" s="6">
        <f t="shared" si="47"/>
        <v>100</v>
      </c>
      <c r="X34" s="5">
        <v>0.5</v>
      </c>
      <c r="Y34" s="5">
        <v>80</v>
      </c>
      <c r="Z34" s="5">
        <v>500</v>
      </c>
      <c r="AA34" s="5">
        <v>30</v>
      </c>
      <c r="AB34" s="5">
        <v>45.22</v>
      </c>
      <c r="AC34" s="5">
        <v>7.2099999999999997E-2</v>
      </c>
      <c r="AD34" s="5"/>
      <c r="AE34" s="5"/>
      <c r="AF34" s="5">
        <v>25.16</v>
      </c>
      <c r="AG34" s="5" t="s">
        <v>54</v>
      </c>
      <c r="AH34" s="5">
        <v>3.5619567464591801</v>
      </c>
      <c r="AI34" s="5">
        <v>4.22968739382741</v>
      </c>
      <c r="AJ34" s="5">
        <v>2.2083558596417801</v>
      </c>
      <c r="AK34" s="7">
        <f t="shared" si="10"/>
        <v>35.619567464846945</v>
      </c>
      <c r="AL34" s="7">
        <f t="shared" si="11"/>
        <v>42.296873938577072</v>
      </c>
      <c r="AM34" s="7">
        <f t="shared" si="12"/>
        <v>22.083558596575983</v>
      </c>
    </row>
    <row r="35" spans="1:39" s="7" customFormat="1" x14ac:dyDescent="0.3">
      <c r="A35" s="5" t="s">
        <v>53</v>
      </c>
      <c r="B35" s="5">
        <v>34.03</v>
      </c>
      <c r="C35" s="5">
        <v>26.55</v>
      </c>
      <c r="D35" s="5">
        <v>7.61</v>
      </c>
      <c r="E35" s="5">
        <v>25.32</v>
      </c>
      <c r="F35" s="5">
        <v>0.76</v>
      </c>
      <c r="G35" s="5">
        <v>61.5</v>
      </c>
      <c r="H35" s="5">
        <f t="shared" si="25"/>
        <v>87.58</v>
      </c>
      <c r="I35" s="6">
        <f t="shared" si="37"/>
        <v>28.910710207810002</v>
      </c>
      <c r="J35" s="6">
        <f t="shared" si="38"/>
        <v>0.86777803151404431</v>
      </c>
      <c r="K35" s="6">
        <f t="shared" si="39"/>
        <v>70.221511760675952</v>
      </c>
      <c r="L35" s="6">
        <f t="shared" si="40"/>
        <v>100</v>
      </c>
      <c r="M35" s="5">
        <v>52.59</v>
      </c>
      <c r="N35" s="5">
        <v>3.58</v>
      </c>
      <c r="O35" s="5">
        <v>41.46</v>
      </c>
      <c r="P35" s="5">
        <v>2.37</v>
      </c>
      <c r="Q35" s="5">
        <f t="shared" si="41"/>
        <v>100</v>
      </c>
      <c r="R35" s="6">
        <f t="shared" si="42"/>
        <v>0.86777803151404431</v>
      </c>
      <c r="S35" s="5">
        <f t="shared" si="43"/>
        <v>52.133635533226766</v>
      </c>
      <c r="T35" s="6">
        <f t="shared" si="44"/>
        <v>3.548933546471797</v>
      </c>
      <c r="U35" s="5">
        <f t="shared" si="45"/>
        <v>41.100219228134279</v>
      </c>
      <c r="V35" s="6">
        <f t="shared" si="46"/>
        <v>2.3494336606531174</v>
      </c>
      <c r="W35" s="6">
        <f t="shared" si="47"/>
        <v>100</v>
      </c>
      <c r="X35" s="5">
        <v>0.5</v>
      </c>
      <c r="Y35" s="5">
        <v>80</v>
      </c>
      <c r="Z35" s="5">
        <v>500</v>
      </c>
      <c r="AA35" s="5">
        <v>30</v>
      </c>
      <c r="AB35" s="5">
        <v>35.630000000000003</v>
      </c>
      <c r="AC35" s="5">
        <v>3.7159999999999999E-2</v>
      </c>
      <c r="AD35" s="5"/>
      <c r="AE35" s="5"/>
      <c r="AF35" s="5">
        <v>42.21</v>
      </c>
      <c r="AG35" s="5" t="s">
        <v>54</v>
      </c>
      <c r="AH35" s="5">
        <v>3.5619567464591801</v>
      </c>
      <c r="AI35" s="5">
        <v>4.22968739382741</v>
      </c>
      <c r="AJ35" s="5">
        <v>2.2083558596417801</v>
      </c>
      <c r="AK35" s="7">
        <f t="shared" si="10"/>
        <v>35.619567464846945</v>
      </c>
      <c r="AL35" s="7">
        <f t="shared" si="11"/>
        <v>42.296873938577072</v>
      </c>
      <c r="AM35" s="7">
        <f t="shared" si="12"/>
        <v>22.083558596575983</v>
      </c>
    </row>
    <row r="36" spans="1:39" s="7" customFormat="1" x14ac:dyDescent="0.3">
      <c r="A36" s="5" t="s">
        <v>53</v>
      </c>
      <c r="B36" s="5">
        <v>34.03</v>
      </c>
      <c r="C36" s="5">
        <v>26.55</v>
      </c>
      <c r="D36" s="5">
        <v>7.61</v>
      </c>
      <c r="E36" s="5">
        <v>25.32</v>
      </c>
      <c r="F36" s="5">
        <v>0.76</v>
      </c>
      <c r="G36" s="5">
        <v>61.5</v>
      </c>
      <c r="H36" s="5">
        <f t="shared" si="25"/>
        <v>87.58</v>
      </c>
      <c r="I36" s="6">
        <f t="shared" si="37"/>
        <v>28.910710207810002</v>
      </c>
      <c r="J36" s="6">
        <f t="shared" si="38"/>
        <v>0.86777803151404431</v>
      </c>
      <c r="K36" s="6">
        <f t="shared" si="39"/>
        <v>70.221511760675952</v>
      </c>
      <c r="L36" s="6">
        <f t="shared" si="40"/>
        <v>100</v>
      </c>
      <c r="M36" s="5">
        <v>52.59</v>
      </c>
      <c r="N36" s="5">
        <v>3.58</v>
      </c>
      <c r="O36" s="5">
        <v>41.46</v>
      </c>
      <c r="P36" s="5">
        <v>2.37</v>
      </c>
      <c r="Q36" s="5">
        <f t="shared" si="41"/>
        <v>100</v>
      </c>
      <c r="R36" s="6">
        <f t="shared" si="42"/>
        <v>0.86777803151404431</v>
      </c>
      <c r="S36" s="5">
        <f t="shared" si="43"/>
        <v>52.133635533226766</v>
      </c>
      <c r="T36" s="6">
        <f t="shared" si="44"/>
        <v>3.548933546471797</v>
      </c>
      <c r="U36" s="5">
        <f t="shared" si="45"/>
        <v>41.100219228134279</v>
      </c>
      <c r="V36" s="6">
        <f t="shared" si="46"/>
        <v>2.3494336606531174</v>
      </c>
      <c r="W36" s="6">
        <f t="shared" si="47"/>
        <v>100</v>
      </c>
      <c r="X36" s="5">
        <v>0.5</v>
      </c>
      <c r="Y36" s="5">
        <v>80</v>
      </c>
      <c r="Z36" s="5">
        <v>500</v>
      </c>
      <c r="AA36" s="5">
        <v>30</v>
      </c>
      <c r="AB36" s="5">
        <v>35.619999999999997</v>
      </c>
      <c r="AC36" s="5">
        <v>3.8399999999999997E-2</v>
      </c>
      <c r="AD36" s="5"/>
      <c r="AE36" s="5"/>
      <c r="AF36" s="5">
        <v>41.1</v>
      </c>
      <c r="AG36" s="5" t="s">
        <v>54</v>
      </c>
      <c r="AH36" s="5">
        <v>3.5619567464591801</v>
      </c>
      <c r="AI36" s="5">
        <v>4.22968739382741</v>
      </c>
      <c r="AJ36" s="5">
        <v>2.2083558596417801</v>
      </c>
      <c r="AK36" s="7">
        <f t="shared" si="10"/>
        <v>35.619567464846945</v>
      </c>
      <c r="AL36" s="7">
        <f t="shared" si="11"/>
        <v>42.296873938577072</v>
      </c>
      <c r="AM36" s="7">
        <f t="shared" si="12"/>
        <v>22.083558596575983</v>
      </c>
    </row>
    <row r="37" spans="1:39" s="7" customFormat="1" x14ac:dyDescent="0.3">
      <c r="A37" s="5" t="s">
        <v>53</v>
      </c>
      <c r="B37" s="5">
        <v>34.03</v>
      </c>
      <c r="C37" s="5">
        <v>26.55</v>
      </c>
      <c r="D37" s="5">
        <v>7.61</v>
      </c>
      <c r="E37" s="5">
        <v>25.32</v>
      </c>
      <c r="F37" s="5">
        <v>0.76</v>
      </c>
      <c r="G37" s="5">
        <v>61.5</v>
      </c>
      <c r="H37" s="5">
        <f t="shared" si="25"/>
        <v>87.58</v>
      </c>
      <c r="I37" s="6">
        <f t="shared" si="37"/>
        <v>28.910710207810002</v>
      </c>
      <c r="J37" s="6">
        <f t="shared" si="38"/>
        <v>0.86777803151404431</v>
      </c>
      <c r="K37" s="6">
        <f t="shared" si="39"/>
        <v>70.221511760675952</v>
      </c>
      <c r="L37" s="6">
        <f t="shared" si="40"/>
        <v>100</v>
      </c>
      <c r="M37" s="5">
        <v>52.59</v>
      </c>
      <c r="N37" s="5">
        <v>3.58</v>
      </c>
      <c r="O37" s="5">
        <v>41.46</v>
      </c>
      <c r="P37" s="5">
        <v>2.37</v>
      </c>
      <c r="Q37" s="5">
        <f t="shared" si="41"/>
        <v>100</v>
      </c>
      <c r="R37" s="6">
        <f t="shared" si="42"/>
        <v>0.86777803151404431</v>
      </c>
      <c r="S37" s="5">
        <f t="shared" si="43"/>
        <v>52.133635533226766</v>
      </c>
      <c r="T37" s="6">
        <f t="shared" si="44"/>
        <v>3.548933546471797</v>
      </c>
      <c r="U37" s="5">
        <f t="shared" si="45"/>
        <v>41.100219228134279</v>
      </c>
      <c r="V37" s="6">
        <f t="shared" si="46"/>
        <v>2.3494336606531174</v>
      </c>
      <c r="W37" s="6">
        <f t="shared" si="47"/>
        <v>100</v>
      </c>
      <c r="X37" s="5">
        <v>0.5</v>
      </c>
      <c r="Y37" s="5">
        <v>80</v>
      </c>
      <c r="Z37" s="5">
        <v>500</v>
      </c>
      <c r="AA37" s="5">
        <v>30</v>
      </c>
      <c r="AB37" s="5">
        <v>37.979999999999997</v>
      </c>
      <c r="AC37" s="5">
        <v>4.0460000000000003E-2</v>
      </c>
      <c r="AD37" s="5"/>
      <c r="AE37" s="5"/>
      <c r="AF37" s="5">
        <v>40.380000000000003</v>
      </c>
      <c r="AG37" s="5" t="s">
        <v>54</v>
      </c>
      <c r="AH37" s="5">
        <v>3.5619567464591801</v>
      </c>
      <c r="AI37" s="5">
        <v>4.22968739382741</v>
      </c>
      <c r="AJ37" s="5">
        <v>2.2083558596417801</v>
      </c>
      <c r="AK37" s="7">
        <f t="shared" si="10"/>
        <v>35.619567464846945</v>
      </c>
      <c r="AL37" s="7">
        <f t="shared" si="11"/>
        <v>42.296873938577072</v>
      </c>
      <c r="AM37" s="7">
        <f t="shared" si="12"/>
        <v>22.083558596575983</v>
      </c>
    </row>
    <row r="38" spans="1:39" s="7" customFormat="1" x14ac:dyDescent="0.3">
      <c r="A38" s="5" t="s">
        <v>53</v>
      </c>
      <c r="B38" s="5">
        <v>34.03</v>
      </c>
      <c r="C38" s="5">
        <v>26.55</v>
      </c>
      <c r="D38" s="5">
        <v>7.61</v>
      </c>
      <c r="E38" s="5">
        <v>25.32</v>
      </c>
      <c r="F38" s="5">
        <v>0.76</v>
      </c>
      <c r="G38" s="5">
        <v>61.5</v>
      </c>
      <c r="H38" s="5">
        <f t="shared" si="25"/>
        <v>87.58</v>
      </c>
      <c r="I38" s="6">
        <f t="shared" si="37"/>
        <v>28.910710207810002</v>
      </c>
      <c r="J38" s="6">
        <f>(F38/H38)*100</f>
        <v>0.86777803151404431</v>
      </c>
      <c r="K38" s="6">
        <f t="shared" si="39"/>
        <v>70.221511760675952</v>
      </c>
      <c r="L38" s="6">
        <f t="shared" si="40"/>
        <v>100</v>
      </c>
      <c r="M38" s="5">
        <v>52.59</v>
      </c>
      <c r="N38" s="5">
        <v>3.58</v>
      </c>
      <c r="O38" s="5">
        <v>41.46</v>
      </c>
      <c r="P38" s="5">
        <v>2.37</v>
      </c>
      <c r="Q38" s="5">
        <f t="shared" si="41"/>
        <v>100</v>
      </c>
      <c r="R38" s="6">
        <f t="shared" si="42"/>
        <v>0.86777803151404431</v>
      </c>
      <c r="S38" s="5">
        <f t="shared" si="43"/>
        <v>52.133635533226766</v>
      </c>
      <c r="T38" s="6">
        <f t="shared" si="44"/>
        <v>3.548933546471797</v>
      </c>
      <c r="U38" s="5">
        <f t="shared" si="45"/>
        <v>41.100219228134279</v>
      </c>
      <c r="V38" s="6">
        <f t="shared" si="46"/>
        <v>2.3494336606531174</v>
      </c>
      <c r="W38" s="6">
        <f t="shared" si="47"/>
        <v>100</v>
      </c>
      <c r="X38" s="5">
        <v>0.5</v>
      </c>
      <c r="Y38" s="5">
        <v>80</v>
      </c>
      <c r="Z38" s="5">
        <v>500</v>
      </c>
      <c r="AA38" s="5">
        <v>30</v>
      </c>
      <c r="AB38" s="5">
        <v>41.62</v>
      </c>
      <c r="AC38" s="5">
        <v>4.3900000000000002E-2</v>
      </c>
      <c r="AD38" s="5"/>
      <c r="AE38" s="5"/>
      <c r="AF38" s="5">
        <v>38.200000000000003</v>
      </c>
      <c r="AG38" s="5" t="s">
        <v>54</v>
      </c>
      <c r="AH38" s="5">
        <v>3.5619567464591801</v>
      </c>
      <c r="AI38" s="5">
        <v>4.22968739382741</v>
      </c>
      <c r="AJ38" s="5">
        <v>2.2083558596417801</v>
      </c>
      <c r="AK38" s="7">
        <f t="shared" si="10"/>
        <v>35.619567464846945</v>
      </c>
      <c r="AL38" s="7">
        <f t="shared" si="11"/>
        <v>42.296873938577072</v>
      </c>
      <c r="AM38" s="7">
        <f t="shared" si="12"/>
        <v>22.083558596575983</v>
      </c>
    </row>
    <row r="39" spans="1:39" s="7" customFormat="1" x14ac:dyDescent="0.3">
      <c r="A39" s="5" t="s">
        <v>55</v>
      </c>
      <c r="B39" s="5">
        <v>45</v>
      </c>
      <c r="C39" s="5">
        <v>25</v>
      </c>
      <c r="D39" s="5">
        <v>22.5</v>
      </c>
      <c r="E39" s="5">
        <v>72.8</v>
      </c>
      <c r="F39" s="5">
        <v>4</v>
      </c>
      <c r="G39" s="5">
        <v>17.2</v>
      </c>
      <c r="H39" s="5">
        <f t="shared" si="25"/>
        <v>94</v>
      </c>
      <c r="I39" s="6">
        <f t="shared" si="37"/>
        <v>77.446808510638306</v>
      </c>
      <c r="J39" s="6">
        <f t="shared" si="38"/>
        <v>4.2553191489361701</v>
      </c>
      <c r="K39" s="6">
        <f t="shared" si="39"/>
        <v>18.297872340425531</v>
      </c>
      <c r="L39" s="6">
        <f t="shared" si="40"/>
        <v>100</v>
      </c>
      <c r="M39" s="5">
        <v>43.7</v>
      </c>
      <c r="N39" s="5">
        <v>5.0999999999999996</v>
      </c>
      <c r="O39" s="5">
        <v>46.5</v>
      </c>
      <c r="P39" s="5">
        <v>0.1</v>
      </c>
      <c r="Q39" s="5">
        <f t="shared" si="41"/>
        <v>95.4</v>
      </c>
      <c r="R39" s="6">
        <f t="shared" si="42"/>
        <v>4.2553191489361701</v>
      </c>
      <c r="S39" s="5">
        <f t="shared" si="43"/>
        <v>43.857888398233641</v>
      </c>
      <c r="T39" s="6">
        <f t="shared" si="44"/>
        <v>5.1184263348052985</v>
      </c>
      <c r="U39" s="5">
        <f t="shared" si="45"/>
        <v>46.668004817342428</v>
      </c>
      <c r="V39" s="6">
        <f t="shared" si="46"/>
        <v>0.10036130068245686</v>
      </c>
      <c r="W39" s="6">
        <f t="shared" si="47"/>
        <v>99.999999999999986</v>
      </c>
      <c r="X39" s="5">
        <v>6</v>
      </c>
      <c r="Y39" s="5">
        <v>10</v>
      </c>
      <c r="Z39" s="5">
        <v>400</v>
      </c>
      <c r="AA39" s="5">
        <v>25</v>
      </c>
      <c r="AB39" s="5">
        <v>7.8</v>
      </c>
      <c r="AC39" s="5">
        <v>4.8129999999999999E-2</v>
      </c>
      <c r="AD39" s="5">
        <v>1.57</v>
      </c>
      <c r="AE39" s="5">
        <v>0.33</v>
      </c>
      <c r="AF39" s="5">
        <v>29.1</v>
      </c>
      <c r="AG39" s="5" t="s">
        <v>56</v>
      </c>
      <c r="AH39" s="5">
        <v>2.4979552116927199</v>
      </c>
      <c r="AI39" s="5">
        <v>3.9448078937897399</v>
      </c>
      <c r="AJ39" s="5">
        <v>3.55723689448156</v>
      </c>
      <c r="AK39" s="7">
        <f t="shared" si="10"/>
        <v>24.979552117017075</v>
      </c>
      <c r="AL39" s="7">
        <f t="shared" si="11"/>
        <v>39.44807893803933</v>
      </c>
      <c r="AM39" s="7">
        <f t="shared" si="12"/>
        <v>35.572368944943591</v>
      </c>
    </row>
    <row r="40" spans="1:39" s="7" customFormat="1" x14ac:dyDescent="0.3">
      <c r="A40" s="5" t="s">
        <v>55</v>
      </c>
      <c r="B40" s="5">
        <v>45</v>
      </c>
      <c r="C40" s="5">
        <v>25</v>
      </c>
      <c r="D40" s="5">
        <v>22.5</v>
      </c>
      <c r="E40" s="5">
        <v>72.8</v>
      </c>
      <c r="F40" s="5">
        <v>4</v>
      </c>
      <c r="G40" s="5">
        <v>17.2</v>
      </c>
      <c r="H40" s="5">
        <f t="shared" si="25"/>
        <v>94</v>
      </c>
      <c r="I40" s="6">
        <f t="shared" si="37"/>
        <v>77.446808510638306</v>
      </c>
      <c r="J40" s="6">
        <f t="shared" si="38"/>
        <v>4.2553191489361701</v>
      </c>
      <c r="K40" s="6">
        <f t="shared" si="39"/>
        <v>18.297872340425531</v>
      </c>
      <c r="L40" s="6">
        <f t="shared" si="40"/>
        <v>100</v>
      </c>
      <c r="M40" s="5">
        <v>43.7</v>
      </c>
      <c r="N40" s="5">
        <v>5.0999999999999996</v>
      </c>
      <c r="O40" s="5">
        <v>46.5</v>
      </c>
      <c r="P40" s="5">
        <v>0.1</v>
      </c>
      <c r="Q40" s="5">
        <f t="shared" si="41"/>
        <v>95.4</v>
      </c>
      <c r="R40" s="6">
        <f t="shared" si="42"/>
        <v>4.2553191489361701</v>
      </c>
      <c r="S40" s="5">
        <f t="shared" si="43"/>
        <v>43.857888398233641</v>
      </c>
      <c r="T40" s="6">
        <f t="shared" si="44"/>
        <v>5.1184263348052985</v>
      </c>
      <c r="U40" s="5">
        <f t="shared" si="45"/>
        <v>46.668004817342428</v>
      </c>
      <c r="V40" s="6">
        <f t="shared" si="46"/>
        <v>0.10036130068245686</v>
      </c>
      <c r="W40" s="6">
        <f t="shared" si="47"/>
        <v>99.999999999999986</v>
      </c>
      <c r="X40" s="5">
        <v>6</v>
      </c>
      <c r="Y40" s="5">
        <v>10</v>
      </c>
      <c r="Z40" s="5">
        <v>450</v>
      </c>
      <c r="AA40" s="5">
        <v>25</v>
      </c>
      <c r="AB40" s="5">
        <v>7.2</v>
      </c>
      <c r="AC40" s="5">
        <v>2.6440000000000002E-2</v>
      </c>
      <c r="AD40" s="5">
        <v>1.19</v>
      </c>
      <c r="AE40" s="5">
        <v>0.22</v>
      </c>
      <c r="AF40" s="5">
        <v>31.1</v>
      </c>
      <c r="AG40" s="5" t="s">
        <v>56</v>
      </c>
      <c r="AH40" s="5">
        <v>3.0819638916925798</v>
      </c>
      <c r="AI40" s="5">
        <v>3.71995654283845</v>
      </c>
      <c r="AJ40" s="5">
        <v>3.1980795653629399</v>
      </c>
      <c r="AK40" s="7">
        <f t="shared" si="10"/>
        <v>30.819638917252579</v>
      </c>
      <c r="AL40" s="7">
        <f t="shared" si="11"/>
        <v>37.199565428778932</v>
      </c>
      <c r="AM40" s="7">
        <f t="shared" si="12"/>
        <v>31.980795653968492</v>
      </c>
    </row>
    <row r="41" spans="1:39" s="7" customFormat="1" x14ac:dyDescent="0.3">
      <c r="A41" s="5" t="s">
        <v>55</v>
      </c>
      <c r="B41" s="5">
        <v>45</v>
      </c>
      <c r="C41" s="5">
        <v>25</v>
      </c>
      <c r="D41" s="5">
        <v>22.5</v>
      </c>
      <c r="E41" s="5">
        <v>72.8</v>
      </c>
      <c r="F41" s="5">
        <v>4</v>
      </c>
      <c r="G41" s="5">
        <v>17.2</v>
      </c>
      <c r="H41" s="5">
        <f t="shared" si="25"/>
        <v>94</v>
      </c>
      <c r="I41" s="6">
        <f t="shared" si="37"/>
        <v>77.446808510638306</v>
      </c>
      <c r="J41" s="6">
        <f t="shared" si="38"/>
        <v>4.2553191489361701</v>
      </c>
      <c r="K41" s="6">
        <f t="shared" si="39"/>
        <v>18.297872340425531</v>
      </c>
      <c r="L41" s="6">
        <f t="shared" si="40"/>
        <v>100</v>
      </c>
      <c r="M41" s="5">
        <v>43.7</v>
      </c>
      <c r="N41" s="5">
        <v>5.0999999999999996</v>
      </c>
      <c r="O41" s="5">
        <v>46.5</v>
      </c>
      <c r="P41" s="5">
        <v>0.1</v>
      </c>
      <c r="Q41" s="5">
        <f t="shared" si="41"/>
        <v>95.4</v>
      </c>
      <c r="R41" s="6">
        <f t="shared" si="42"/>
        <v>4.2553191489361701</v>
      </c>
      <c r="S41" s="5">
        <f t="shared" si="43"/>
        <v>43.857888398233641</v>
      </c>
      <c r="T41" s="6">
        <f t="shared" si="44"/>
        <v>5.1184263348052985</v>
      </c>
      <c r="U41" s="5">
        <f t="shared" si="45"/>
        <v>46.668004817342428</v>
      </c>
      <c r="V41" s="6">
        <f t="shared" si="46"/>
        <v>0.10036130068245686</v>
      </c>
      <c r="W41" s="6">
        <f t="shared" si="47"/>
        <v>99.999999999999986</v>
      </c>
      <c r="X41" s="5">
        <v>6</v>
      </c>
      <c r="Y41" s="5">
        <v>10</v>
      </c>
      <c r="Z41" s="5">
        <v>500</v>
      </c>
      <c r="AA41" s="5">
        <v>25</v>
      </c>
      <c r="AB41" s="5">
        <v>6.8</v>
      </c>
      <c r="AC41" s="5">
        <v>2.5149999999999999E-2</v>
      </c>
      <c r="AD41" s="5">
        <v>1.43</v>
      </c>
      <c r="AE41" s="5">
        <v>0.19</v>
      </c>
      <c r="AF41" s="5">
        <v>33.4</v>
      </c>
      <c r="AG41" s="5" t="s">
        <v>56</v>
      </c>
      <c r="AH41" s="5">
        <v>3.4789219229483801</v>
      </c>
      <c r="AI41" s="5">
        <v>3.56976448790705</v>
      </c>
      <c r="AJ41" s="5">
        <v>2.9513135891442799</v>
      </c>
      <c r="AK41" s="7">
        <f t="shared" si="10"/>
        <v>34.789219229484814</v>
      </c>
      <c r="AL41" s="7">
        <f t="shared" si="11"/>
        <v>35.697644879071539</v>
      </c>
      <c r="AM41" s="7">
        <f t="shared" si="12"/>
        <v>29.51313589144366</v>
      </c>
    </row>
    <row r="42" spans="1:39" s="7" customFormat="1" x14ac:dyDescent="0.3">
      <c r="A42" s="5" t="s">
        <v>57</v>
      </c>
      <c r="B42" s="5">
        <v>40</v>
      </c>
      <c r="C42" s="5">
        <v>33.5</v>
      </c>
      <c r="D42" s="5">
        <v>18.5</v>
      </c>
      <c r="E42" s="5">
        <v>56.4</v>
      </c>
      <c r="F42" s="5">
        <v>2.4</v>
      </c>
      <c r="G42" s="5">
        <v>26.4</v>
      </c>
      <c r="H42" s="5">
        <f t="shared" si="25"/>
        <v>85.199999999999989</v>
      </c>
      <c r="I42" s="6">
        <f t="shared" si="37"/>
        <v>66.197183098591566</v>
      </c>
      <c r="J42" s="6">
        <f t="shared" si="38"/>
        <v>2.8169014084507045</v>
      </c>
      <c r="K42" s="6">
        <f t="shared" si="39"/>
        <v>30.985915492957751</v>
      </c>
      <c r="L42" s="6">
        <f t="shared" si="40"/>
        <v>100.00000000000003</v>
      </c>
      <c r="M42" s="5">
        <v>40.6</v>
      </c>
      <c r="N42" s="5">
        <v>6</v>
      </c>
      <c r="O42" s="5">
        <v>49.9</v>
      </c>
      <c r="P42" s="5">
        <v>1.1000000000000001</v>
      </c>
      <c r="Q42" s="5">
        <f t="shared" si="41"/>
        <v>97.6</v>
      </c>
      <c r="R42" s="6">
        <f t="shared" si="42"/>
        <v>2.8169014084507045</v>
      </c>
      <c r="S42" s="5">
        <f t="shared" si="43"/>
        <v>40.42657584853383</v>
      </c>
      <c r="T42" s="6">
        <f t="shared" si="44"/>
        <v>5.9743708150542609</v>
      </c>
      <c r="U42" s="5">
        <f t="shared" si="45"/>
        <v>49.686850611867925</v>
      </c>
      <c r="V42" s="6">
        <f t="shared" si="46"/>
        <v>1.0953013160932812</v>
      </c>
      <c r="W42" s="6">
        <f t="shared" si="47"/>
        <v>100</v>
      </c>
      <c r="X42" s="5">
        <v>6</v>
      </c>
      <c r="Y42" s="5">
        <v>10</v>
      </c>
      <c r="Z42" s="5">
        <v>400</v>
      </c>
      <c r="AA42" s="5">
        <v>25</v>
      </c>
      <c r="AB42" s="5">
        <v>9.3000000000000007</v>
      </c>
      <c r="AC42" s="5">
        <v>4.1070000000000002E-2</v>
      </c>
      <c r="AD42" s="5">
        <v>1.46</v>
      </c>
      <c r="AE42" s="5">
        <v>0.19</v>
      </c>
      <c r="AF42" s="5">
        <v>33.1</v>
      </c>
      <c r="AG42" s="5" t="s">
        <v>56</v>
      </c>
      <c r="AH42" s="5">
        <v>2.6621692730556199</v>
      </c>
      <c r="AI42" s="5">
        <v>3.3707614879636498</v>
      </c>
      <c r="AJ42" s="5">
        <v>3.9670692389174498</v>
      </c>
      <c r="AK42" s="7">
        <f t="shared" si="10"/>
        <v>26.621692730724661</v>
      </c>
      <c r="AL42" s="7">
        <f t="shared" si="11"/>
        <v>33.7076148798498</v>
      </c>
      <c r="AM42" s="7">
        <f t="shared" si="12"/>
        <v>39.67069238942554</v>
      </c>
    </row>
    <row r="43" spans="1:39" s="7" customFormat="1" x14ac:dyDescent="0.3">
      <c r="A43" s="5" t="s">
        <v>57</v>
      </c>
      <c r="B43" s="5">
        <v>40</v>
      </c>
      <c r="C43" s="5">
        <v>33.5</v>
      </c>
      <c r="D43" s="5">
        <v>18.5</v>
      </c>
      <c r="E43" s="5">
        <v>56.4</v>
      </c>
      <c r="F43" s="5">
        <v>2.4</v>
      </c>
      <c r="G43" s="5">
        <v>26.4</v>
      </c>
      <c r="H43" s="5">
        <f t="shared" si="25"/>
        <v>85.199999999999989</v>
      </c>
      <c r="I43" s="6">
        <f t="shared" si="37"/>
        <v>66.197183098591566</v>
      </c>
      <c r="J43" s="6">
        <f t="shared" si="38"/>
        <v>2.8169014084507045</v>
      </c>
      <c r="K43" s="6">
        <f t="shared" si="39"/>
        <v>30.985915492957751</v>
      </c>
      <c r="L43" s="6">
        <f t="shared" si="40"/>
        <v>100.00000000000003</v>
      </c>
      <c r="M43" s="5">
        <v>40.6</v>
      </c>
      <c r="N43" s="5">
        <v>6</v>
      </c>
      <c r="O43" s="5">
        <v>49.9</v>
      </c>
      <c r="P43" s="5">
        <v>1.1000000000000001</v>
      </c>
      <c r="Q43" s="5">
        <f t="shared" si="41"/>
        <v>97.6</v>
      </c>
      <c r="R43" s="6">
        <f t="shared" si="42"/>
        <v>2.8169014084507045</v>
      </c>
      <c r="S43" s="5">
        <f t="shared" si="43"/>
        <v>40.42657584853383</v>
      </c>
      <c r="T43" s="6">
        <f t="shared" si="44"/>
        <v>5.9743708150542609</v>
      </c>
      <c r="U43" s="5">
        <f t="shared" si="45"/>
        <v>49.686850611867925</v>
      </c>
      <c r="V43" s="6">
        <f t="shared" si="46"/>
        <v>1.0953013160932812</v>
      </c>
      <c r="W43" s="6">
        <f t="shared" si="47"/>
        <v>100</v>
      </c>
      <c r="X43" s="5">
        <v>6</v>
      </c>
      <c r="Y43" s="5">
        <v>10</v>
      </c>
      <c r="Z43" s="5">
        <v>450</v>
      </c>
      <c r="AA43" s="5">
        <v>25</v>
      </c>
      <c r="AB43" s="5">
        <v>7.6</v>
      </c>
      <c r="AC43" s="5">
        <v>3.9199999999999999E-2</v>
      </c>
      <c r="AD43" s="5">
        <v>1.36</v>
      </c>
      <c r="AE43" s="5">
        <v>0.18</v>
      </c>
      <c r="AF43" s="5">
        <v>33.200000000000003</v>
      </c>
      <c r="AG43" s="5" t="s">
        <v>56</v>
      </c>
      <c r="AH43" s="5">
        <v>3.3113033078921501</v>
      </c>
      <c r="AI43" s="5">
        <v>3.1211709351244501</v>
      </c>
      <c r="AJ43" s="5">
        <v>3.5675257569832199</v>
      </c>
      <c r="AK43" s="7">
        <f t="shared" si="10"/>
        <v>33.113033078922101</v>
      </c>
      <c r="AL43" s="7">
        <f t="shared" si="11"/>
        <v>31.211709351245066</v>
      </c>
      <c r="AM43" s="7">
        <f t="shared" si="12"/>
        <v>35.675257569832844</v>
      </c>
    </row>
    <row r="44" spans="1:39" s="7" customFormat="1" x14ac:dyDescent="0.3">
      <c r="A44" s="5" t="s">
        <v>57</v>
      </c>
      <c r="B44" s="5">
        <v>40</v>
      </c>
      <c r="C44" s="5">
        <v>33.5</v>
      </c>
      <c r="D44" s="5">
        <v>18.5</v>
      </c>
      <c r="E44" s="5">
        <v>56.4</v>
      </c>
      <c r="F44" s="5">
        <v>2.4</v>
      </c>
      <c r="G44" s="5">
        <v>26.4</v>
      </c>
      <c r="H44" s="5">
        <f t="shared" si="25"/>
        <v>85.199999999999989</v>
      </c>
      <c r="I44" s="6">
        <f t="shared" si="37"/>
        <v>66.197183098591566</v>
      </c>
      <c r="J44" s="6">
        <f t="shared" si="38"/>
        <v>2.8169014084507045</v>
      </c>
      <c r="K44" s="6">
        <f t="shared" si="39"/>
        <v>30.985915492957751</v>
      </c>
      <c r="L44" s="6">
        <f t="shared" si="40"/>
        <v>100.00000000000003</v>
      </c>
      <c r="M44" s="5">
        <v>40.6</v>
      </c>
      <c r="N44" s="5">
        <v>6</v>
      </c>
      <c r="O44" s="5">
        <v>49.9</v>
      </c>
      <c r="P44" s="5">
        <v>1.1000000000000001</v>
      </c>
      <c r="Q44" s="5">
        <f t="shared" si="41"/>
        <v>97.6</v>
      </c>
      <c r="R44" s="6">
        <f t="shared" si="42"/>
        <v>2.8169014084507045</v>
      </c>
      <c r="S44" s="5">
        <f t="shared" si="43"/>
        <v>40.42657584853383</v>
      </c>
      <c r="T44" s="6">
        <f t="shared" si="44"/>
        <v>5.9743708150542609</v>
      </c>
      <c r="U44" s="5">
        <f t="shared" si="45"/>
        <v>49.686850611867925</v>
      </c>
      <c r="V44" s="6">
        <f t="shared" si="46"/>
        <v>1.0953013160932812</v>
      </c>
      <c r="W44" s="6">
        <f t="shared" si="47"/>
        <v>100</v>
      </c>
      <c r="X44" s="5">
        <v>6</v>
      </c>
      <c r="Y44" s="5">
        <v>10</v>
      </c>
      <c r="Z44" s="5">
        <v>500</v>
      </c>
      <c r="AA44" s="5">
        <v>25</v>
      </c>
      <c r="AB44" s="5">
        <v>7.5</v>
      </c>
      <c r="AC44" s="5">
        <v>3.7839999999999999E-2</v>
      </c>
      <c r="AD44" s="5">
        <v>1.37</v>
      </c>
      <c r="AE44" s="5">
        <v>0.17</v>
      </c>
      <c r="AF44" s="5">
        <v>33.5</v>
      </c>
      <c r="AG44" s="5" t="s">
        <v>56</v>
      </c>
      <c r="AH44" s="5">
        <v>3.7527164765698302</v>
      </c>
      <c r="AI44" s="5">
        <v>2.95462679080233</v>
      </c>
      <c r="AJ44" s="5">
        <v>3.2926567326274299</v>
      </c>
      <c r="AK44" s="7">
        <f t="shared" si="10"/>
        <v>37.527164765699844</v>
      </c>
      <c r="AL44" s="7">
        <f t="shared" si="11"/>
        <v>29.546267908024515</v>
      </c>
      <c r="AM44" s="7">
        <f t="shared" si="12"/>
        <v>32.926567326275652</v>
      </c>
    </row>
    <row r="45" spans="1:39" s="7" customFormat="1" x14ac:dyDescent="0.3">
      <c r="A45" s="5" t="s">
        <v>58</v>
      </c>
      <c r="B45" s="5">
        <v>27.7</v>
      </c>
      <c r="C45" s="5">
        <v>21.6</v>
      </c>
      <c r="D45" s="5">
        <v>44</v>
      </c>
      <c r="E45" s="5">
        <v>18</v>
      </c>
      <c r="F45" s="5">
        <v>2</v>
      </c>
      <c r="G45" s="5">
        <v>72.5</v>
      </c>
      <c r="H45" s="5">
        <f t="shared" si="25"/>
        <v>92.5</v>
      </c>
      <c r="I45" s="6">
        <f t="shared" si="37"/>
        <v>19.45945945945946</v>
      </c>
      <c r="J45" s="6">
        <f t="shared" si="38"/>
        <v>2.1621621621621623</v>
      </c>
      <c r="K45" s="6">
        <f t="shared" si="39"/>
        <v>78.378378378378372</v>
      </c>
      <c r="L45" s="6">
        <f t="shared" si="40"/>
        <v>100</v>
      </c>
      <c r="M45" s="5">
        <v>15.1</v>
      </c>
      <c r="N45" s="5">
        <v>9.08</v>
      </c>
      <c r="O45" s="5">
        <v>75.680000000000007</v>
      </c>
      <c r="P45" s="5">
        <v>0.15</v>
      </c>
      <c r="Q45" s="5">
        <f t="shared" si="41"/>
        <v>100.01000000000002</v>
      </c>
      <c r="R45" s="6">
        <f t="shared" si="42"/>
        <v>2.1621621621621623</v>
      </c>
      <c r="S45" s="5">
        <f t="shared" si="43"/>
        <v>14.772036309882521</v>
      </c>
      <c r="T45" s="6">
        <f t="shared" si="44"/>
        <v>8.8827873969359796</v>
      </c>
      <c r="U45" s="5">
        <f t="shared" si="45"/>
        <v>74.036272048470821</v>
      </c>
      <c r="V45" s="6">
        <f t="shared" si="46"/>
        <v>0.14674208254850188</v>
      </c>
      <c r="W45" s="6">
        <f t="shared" si="47"/>
        <v>99.999999999999986</v>
      </c>
      <c r="X45" s="5">
        <v>2</v>
      </c>
      <c r="Y45" s="5">
        <v>10</v>
      </c>
      <c r="Z45" s="5">
        <v>500</v>
      </c>
      <c r="AA45" s="5">
        <v>50</v>
      </c>
      <c r="AB45" s="5">
        <v>47.43</v>
      </c>
      <c r="AC45" s="5">
        <v>1.9E-3</v>
      </c>
      <c r="AD45" s="5"/>
      <c r="AE45" s="5"/>
      <c r="AF45" s="5">
        <v>29.61</v>
      </c>
      <c r="AG45" s="5" t="s">
        <v>59</v>
      </c>
      <c r="AH45" s="5">
        <v>4.0014717031033902</v>
      </c>
      <c r="AI45" s="5">
        <v>0.216</v>
      </c>
      <c r="AJ45" s="5">
        <v>5.7825282968964302</v>
      </c>
      <c r="AK45" s="7">
        <f t="shared" si="10"/>
        <v>40.014717031034621</v>
      </c>
      <c r="AL45" s="7">
        <f t="shared" si="11"/>
        <v>2.1600000000000388</v>
      </c>
      <c r="AM45" s="7">
        <f t="shared" si="12"/>
        <v>57.82528296896534</v>
      </c>
    </row>
    <row r="46" spans="1:39" s="7" customFormat="1" x14ac:dyDescent="0.3">
      <c r="A46" s="5" t="s">
        <v>60</v>
      </c>
      <c r="B46" s="5">
        <v>51.2</v>
      </c>
      <c r="C46" s="5">
        <v>22.5</v>
      </c>
      <c r="D46" s="5">
        <v>21.3</v>
      </c>
      <c r="E46" s="5">
        <v>40</v>
      </c>
      <c r="F46" s="5">
        <v>12.8</v>
      </c>
      <c r="G46" s="5">
        <v>41.7</v>
      </c>
      <c r="H46" s="5">
        <f t="shared" si="25"/>
        <v>94.5</v>
      </c>
      <c r="I46" s="6">
        <f t="shared" si="37"/>
        <v>42.328042328042329</v>
      </c>
      <c r="J46" s="6">
        <f t="shared" si="38"/>
        <v>13.544973544973546</v>
      </c>
      <c r="K46" s="6">
        <f t="shared" si="39"/>
        <v>44.126984126984134</v>
      </c>
      <c r="L46" s="6">
        <f t="shared" si="40"/>
        <v>100</v>
      </c>
      <c r="M46" s="5">
        <v>14.97</v>
      </c>
      <c r="N46" s="5">
        <v>12</v>
      </c>
      <c r="O46" s="5">
        <v>73.2</v>
      </c>
      <c r="P46" s="5">
        <v>0.72</v>
      </c>
      <c r="Q46" s="5">
        <f t="shared" si="41"/>
        <v>100.89</v>
      </c>
      <c r="R46" s="6">
        <f t="shared" si="42"/>
        <v>13.544973544973546</v>
      </c>
      <c r="S46" s="5">
        <f t="shared" si="43"/>
        <v>12.828146952440738</v>
      </c>
      <c r="T46" s="6">
        <f t="shared" si="44"/>
        <v>10.283083729411413</v>
      </c>
      <c r="U46" s="5">
        <f t="shared" si="45"/>
        <v>62.726810749409623</v>
      </c>
      <c r="V46" s="6">
        <f t="shared" si="46"/>
        <v>0.61698502376468478</v>
      </c>
      <c r="W46" s="6">
        <f t="shared" si="47"/>
        <v>100</v>
      </c>
      <c r="X46" s="5">
        <v>2</v>
      </c>
      <c r="Y46" s="5">
        <v>10</v>
      </c>
      <c r="Z46" s="5">
        <v>500</v>
      </c>
      <c r="AA46" s="5">
        <v>50</v>
      </c>
      <c r="AB46" s="5">
        <v>45.75</v>
      </c>
      <c r="AC46" s="5">
        <v>1.6999999999999999E-3</v>
      </c>
      <c r="AD46" s="5"/>
      <c r="AE46" s="5"/>
      <c r="AF46" s="5">
        <v>32.6</v>
      </c>
      <c r="AG46" s="5" t="s">
        <v>59</v>
      </c>
      <c r="AH46" s="5">
        <v>2.6000068166066699</v>
      </c>
      <c r="AI46" s="5">
        <v>1.3540000000000001</v>
      </c>
      <c r="AJ46" s="5">
        <v>6.0459931833930698</v>
      </c>
      <c r="AK46" s="7">
        <f t="shared" si="10"/>
        <v>26.000068166067376</v>
      </c>
      <c r="AL46" s="7">
        <f t="shared" si="11"/>
        <v>13.540000000000351</v>
      </c>
      <c r="AM46" s="7">
        <f t="shared" si="12"/>
        <v>60.459931833932266</v>
      </c>
    </row>
    <row r="47" spans="1:39" s="7" customFormat="1" x14ac:dyDescent="0.3">
      <c r="A47" s="5" t="s">
        <v>61</v>
      </c>
      <c r="B47" s="5">
        <v>23.7</v>
      </c>
      <c r="C47" s="5">
        <v>30.5</v>
      </c>
      <c r="D47" s="5">
        <v>27.3</v>
      </c>
      <c r="E47" s="5">
        <v>52</v>
      </c>
      <c r="F47" s="5">
        <v>4.3</v>
      </c>
      <c r="G47" s="5">
        <v>30.6</v>
      </c>
      <c r="H47" s="5">
        <f t="shared" si="25"/>
        <v>86.9</v>
      </c>
      <c r="I47" s="6">
        <f t="shared" si="37"/>
        <v>59.838895281933254</v>
      </c>
      <c r="J47" s="6">
        <f t="shared" si="38"/>
        <v>4.9482163406214035</v>
      </c>
      <c r="K47" s="6">
        <f t="shared" si="39"/>
        <v>35.212888377445339</v>
      </c>
      <c r="L47" s="6">
        <f t="shared" si="40"/>
        <v>100</v>
      </c>
      <c r="M47" s="5">
        <v>15.29</v>
      </c>
      <c r="N47" s="5">
        <v>10.199999999999999</v>
      </c>
      <c r="O47" s="5">
        <v>74.010000000000005</v>
      </c>
      <c r="P47" s="5">
        <v>0.54</v>
      </c>
      <c r="Q47" s="5">
        <f t="shared" si="41"/>
        <v>100.04</v>
      </c>
      <c r="R47" s="6">
        <f t="shared" si="42"/>
        <v>4.9482163406214035</v>
      </c>
      <c r="S47" s="5">
        <f t="shared" si="43"/>
        <v>14.527606678847446</v>
      </c>
      <c r="T47" s="6">
        <f t="shared" si="44"/>
        <v>9.6914053711081731</v>
      </c>
      <c r="U47" s="5">
        <f t="shared" si="45"/>
        <v>70.319697207423133</v>
      </c>
      <c r="V47" s="6">
        <f t="shared" si="46"/>
        <v>0.51307440199984455</v>
      </c>
      <c r="W47" s="6">
        <f t="shared" si="47"/>
        <v>100</v>
      </c>
      <c r="X47" s="5">
        <v>2</v>
      </c>
      <c r="Y47" s="5">
        <v>10</v>
      </c>
      <c r="Z47" s="5">
        <v>500</v>
      </c>
      <c r="AA47" s="5">
        <v>50</v>
      </c>
      <c r="AB47" s="5">
        <v>43.87</v>
      </c>
      <c r="AC47" s="5">
        <v>1.5E-3</v>
      </c>
      <c r="AD47" s="5"/>
      <c r="AE47" s="5"/>
      <c r="AF47" s="5">
        <v>27.97</v>
      </c>
      <c r="AG47" s="5" t="s">
        <v>59</v>
      </c>
      <c r="AH47" s="5">
        <v>3.5437380444875499</v>
      </c>
      <c r="AI47" s="5">
        <v>0.495</v>
      </c>
      <c r="AJ47" s="5">
        <v>5.9612619555122404</v>
      </c>
      <c r="AK47" s="7">
        <f t="shared" si="10"/>
        <v>35.43738044487624</v>
      </c>
      <c r="AL47" s="7">
        <f t="shared" si="11"/>
        <v>4.9500000000001032</v>
      </c>
      <c r="AM47" s="7">
        <f t="shared" si="12"/>
        <v>59.612619555123658</v>
      </c>
    </row>
    <row r="48" spans="1:39" s="7" customFormat="1" x14ac:dyDescent="0.3">
      <c r="A48" s="5" t="s">
        <v>55</v>
      </c>
      <c r="B48" s="5">
        <v>43.1</v>
      </c>
      <c r="C48" s="5">
        <v>35.799999999999997</v>
      </c>
      <c r="D48" s="5">
        <v>21.1</v>
      </c>
      <c r="E48" s="5">
        <v>82.1</v>
      </c>
      <c r="F48" s="5">
        <v>1.6</v>
      </c>
      <c r="G48" s="5">
        <v>16.3</v>
      </c>
      <c r="H48" s="5">
        <f t="shared" ref="H48:H57" si="48">E48+F48+G48</f>
        <v>99.999999999999986</v>
      </c>
      <c r="I48" s="6">
        <f t="shared" ref="I48:I57" si="49">(E48/H48)*100</f>
        <v>82.100000000000009</v>
      </c>
      <c r="J48" s="6">
        <f t="shared" ref="J48:J57" si="50">(F48/H48)*100</f>
        <v>1.6000000000000003</v>
      </c>
      <c r="K48" s="6">
        <f t="shared" ref="K48:K57" si="51">(G48/H48)*100</f>
        <v>16.300000000000004</v>
      </c>
      <c r="L48" s="6">
        <f t="shared" ref="L48:L57" si="52">SUM(I48:K48)</f>
        <v>100</v>
      </c>
      <c r="M48" s="5">
        <v>49.6</v>
      </c>
      <c r="N48" s="5">
        <v>6</v>
      </c>
      <c r="O48" s="5">
        <v>43.8</v>
      </c>
      <c r="P48" s="5">
        <v>0.5</v>
      </c>
      <c r="Q48" s="5">
        <f t="shared" ref="Q48:Q57" si="53">M48+N48+O48+P48</f>
        <v>99.9</v>
      </c>
      <c r="R48" s="6">
        <f t="shared" ref="R48:R57" si="54">J48</f>
        <v>1.6000000000000003</v>
      </c>
      <c r="S48" s="5">
        <f t="shared" ref="S48:S57" si="55">(M48/Q48)*(100-R48)</f>
        <v>48.855255255255258</v>
      </c>
      <c r="T48" s="6">
        <f t="shared" ref="T48:T57" si="56">(N48/Q48)*(100-R48)</f>
        <v>5.9099099099099099</v>
      </c>
      <c r="U48" s="5">
        <f t="shared" ref="U48:U57" si="57">(O48/Q48)*(100-R48)</f>
        <v>43.142342342342339</v>
      </c>
      <c r="V48" s="6">
        <f t="shared" ref="V48:V57" si="58">(P48/Q48)*(100-R48)</f>
        <v>0.4924924924924925</v>
      </c>
      <c r="W48" s="6">
        <f t="shared" ref="W48:W57" si="59">R48+S48+T48+U48+V48</f>
        <v>100</v>
      </c>
      <c r="X48" s="5">
        <v>2.8</v>
      </c>
      <c r="Y48" s="5">
        <v>12</v>
      </c>
      <c r="Z48" s="5">
        <v>500</v>
      </c>
      <c r="AA48" s="5">
        <v>20</v>
      </c>
      <c r="AB48" s="5">
        <v>43.2</v>
      </c>
      <c r="AC48" s="5">
        <v>0.14108000000000001</v>
      </c>
      <c r="AD48" s="5">
        <v>1.42</v>
      </c>
      <c r="AE48" s="5">
        <v>0.52</v>
      </c>
      <c r="AF48" s="5">
        <v>22.4</v>
      </c>
      <c r="AG48" s="5" t="s">
        <v>62</v>
      </c>
      <c r="AH48" s="5">
        <v>3.1684777534783701</v>
      </c>
      <c r="AI48" s="5">
        <v>3.7763246113240299</v>
      </c>
      <c r="AJ48" s="5">
        <v>3.0551976351969099</v>
      </c>
      <c r="AK48" s="7">
        <f t="shared" si="10"/>
        <v>31.684777534785884</v>
      </c>
      <c r="AL48" s="7">
        <f t="shared" si="11"/>
        <v>37.7632461132429</v>
      </c>
      <c r="AM48" s="7">
        <f t="shared" si="12"/>
        <v>30.551976351971206</v>
      </c>
    </row>
    <row r="49" spans="1:39" s="7" customFormat="1" x14ac:dyDescent="0.3">
      <c r="A49" s="5" t="s">
        <v>55</v>
      </c>
      <c r="B49" s="5">
        <v>43.1</v>
      </c>
      <c r="C49" s="5">
        <v>35.799999999999997</v>
      </c>
      <c r="D49" s="5">
        <v>21.1</v>
      </c>
      <c r="E49" s="5">
        <v>82.1</v>
      </c>
      <c r="F49" s="5">
        <v>1.6</v>
      </c>
      <c r="G49" s="5">
        <v>16.3</v>
      </c>
      <c r="H49" s="5">
        <f t="shared" si="48"/>
        <v>99.999999999999986</v>
      </c>
      <c r="I49" s="6">
        <f t="shared" si="49"/>
        <v>82.100000000000009</v>
      </c>
      <c r="J49" s="6">
        <f t="shared" si="50"/>
        <v>1.6000000000000003</v>
      </c>
      <c r="K49" s="6">
        <f t="shared" si="51"/>
        <v>16.300000000000004</v>
      </c>
      <c r="L49" s="6">
        <f t="shared" si="52"/>
        <v>100</v>
      </c>
      <c r="M49" s="5">
        <v>49.6</v>
      </c>
      <c r="N49" s="5">
        <v>6</v>
      </c>
      <c r="O49" s="5">
        <v>43.8</v>
      </c>
      <c r="P49" s="5">
        <v>0.5</v>
      </c>
      <c r="Q49" s="5">
        <f t="shared" si="53"/>
        <v>99.9</v>
      </c>
      <c r="R49" s="6">
        <f t="shared" si="54"/>
        <v>1.6000000000000003</v>
      </c>
      <c r="S49" s="5">
        <f t="shared" si="55"/>
        <v>48.855255255255258</v>
      </c>
      <c r="T49" s="6">
        <f t="shared" si="56"/>
        <v>5.9099099099099099</v>
      </c>
      <c r="U49" s="5">
        <f t="shared" si="57"/>
        <v>43.142342342342339</v>
      </c>
      <c r="V49" s="6">
        <f t="shared" si="58"/>
        <v>0.4924924924924925</v>
      </c>
      <c r="W49" s="6">
        <f t="shared" si="59"/>
        <v>100</v>
      </c>
      <c r="X49" s="5">
        <v>2.8</v>
      </c>
      <c r="Y49" s="5">
        <v>12</v>
      </c>
      <c r="Z49" s="5">
        <v>500</v>
      </c>
      <c r="AA49" s="5">
        <v>40</v>
      </c>
      <c r="AB49" s="5">
        <v>43.2</v>
      </c>
      <c r="AC49" s="5">
        <v>3.1910000000000001E-2</v>
      </c>
      <c r="AD49" s="5">
        <v>1.42</v>
      </c>
      <c r="AE49" s="5">
        <v>0.52</v>
      </c>
      <c r="AF49" s="5">
        <v>22.4</v>
      </c>
      <c r="AG49" s="5" t="s">
        <v>62</v>
      </c>
      <c r="AH49" s="5">
        <v>3.1684777534783701</v>
      </c>
      <c r="AI49" s="5">
        <v>3.7763246113240299</v>
      </c>
      <c r="AJ49" s="5">
        <v>3.0551976351969099</v>
      </c>
      <c r="AK49" s="7">
        <f t="shared" si="10"/>
        <v>31.684777534785884</v>
      </c>
      <c r="AL49" s="7">
        <f t="shared" si="11"/>
        <v>37.7632461132429</v>
      </c>
      <c r="AM49" s="7">
        <f t="shared" si="12"/>
        <v>30.551976351971206</v>
      </c>
    </row>
    <row r="50" spans="1:39" s="7" customFormat="1" x14ac:dyDescent="0.3">
      <c r="A50" s="5" t="s">
        <v>55</v>
      </c>
      <c r="B50" s="5">
        <v>43.1</v>
      </c>
      <c r="C50" s="5">
        <v>35.799999999999997</v>
      </c>
      <c r="D50" s="5">
        <v>21.1</v>
      </c>
      <c r="E50" s="5">
        <v>82.1</v>
      </c>
      <c r="F50" s="5">
        <v>1.6</v>
      </c>
      <c r="G50" s="5">
        <v>16.3</v>
      </c>
      <c r="H50" s="5">
        <f t="shared" si="48"/>
        <v>99.999999999999986</v>
      </c>
      <c r="I50" s="6">
        <f t="shared" si="49"/>
        <v>82.100000000000009</v>
      </c>
      <c r="J50" s="6">
        <f t="shared" si="50"/>
        <v>1.6000000000000003</v>
      </c>
      <c r="K50" s="6">
        <f t="shared" si="51"/>
        <v>16.300000000000004</v>
      </c>
      <c r="L50" s="6">
        <f t="shared" si="52"/>
        <v>100</v>
      </c>
      <c r="M50" s="5">
        <v>49.6</v>
      </c>
      <c r="N50" s="5">
        <v>6</v>
      </c>
      <c r="O50" s="5">
        <v>43.8</v>
      </c>
      <c r="P50" s="5">
        <v>0.5</v>
      </c>
      <c r="Q50" s="5">
        <f t="shared" si="53"/>
        <v>99.9</v>
      </c>
      <c r="R50" s="6">
        <f t="shared" si="54"/>
        <v>1.6000000000000003</v>
      </c>
      <c r="S50" s="5">
        <f t="shared" si="55"/>
        <v>48.855255255255258</v>
      </c>
      <c r="T50" s="6">
        <f t="shared" si="56"/>
        <v>5.9099099099099099</v>
      </c>
      <c r="U50" s="5">
        <f t="shared" si="57"/>
        <v>43.142342342342339</v>
      </c>
      <c r="V50" s="6">
        <f t="shared" si="58"/>
        <v>0.4924924924924925</v>
      </c>
      <c r="W50" s="6">
        <f t="shared" si="59"/>
        <v>100</v>
      </c>
      <c r="X50" s="5">
        <v>2.8</v>
      </c>
      <c r="Y50" s="5">
        <v>12</v>
      </c>
      <c r="Z50" s="5">
        <v>500</v>
      </c>
      <c r="AA50" s="5">
        <v>60</v>
      </c>
      <c r="AB50" s="5">
        <v>43.2</v>
      </c>
      <c r="AC50" s="5">
        <v>1.3220000000000001E-2</v>
      </c>
      <c r="AD50" s="5">
        <v>1.42</v>
      </c>
      <c r="AE50" s="5">
        <v>0.52</v>
      </c>
      <c r="AF50" s="5">
        <v>22.4</v>
      </c>
      <c r="AG50" s="5" t="s">
        <v>62</v>
      </c>
      <c r="AH50" s="5">
        <v>3.1684777534783701</v>
      </c>
      <c r="AI50" s="5">
        <v>3.7763246113240299</v>
      </c>
      <c r="AJ50" s="5">
        <v>3.0551976351969099</v>
      </c>
      <c r="AK50" s="7">
        <f t="shared" si="10"/>
        <v>31.684777534785884</v>
      </c>
      <c r="AL50" s="7">
        <f t="shared" si="11"/>
        <v>37.7632461132429</v>
      </c>
      <c r="AM50" s="7">
        <f t="shared" si="12"/>
        <v>30.551976351971206</v>
      </c>
    </row>
    <row r="51" spans="1:39" s="7" customFormat="1" x14ac:dyDescent="0.3">
      <c r="A51" s="5" t="s">
        <v>55</v>
      </c>
      <c r="B51" s="5">
        <v>43.1</v>
      </c>
      <c r="C51" s="5">
        <v>35.799999999999997</v>
      </c>
      <c r="D51" s="5">
        <v>21.1</v>
      </c>
      <c r="E51" s="5">
        <v>82.1</v>
      </c>
      <c r="F51" s="5">
        <v>1.6</v>
      </c>
      <c r="G51" s="5">
        <v>16.3</v>
      </c>
      <c r="H51" s="5">
        <f t="shared" si="48"/>
        <v>99.999999999999986</v>
      </c>
      <c r="I51" s="6">
        <f t="shared" si="49"/>
        <v>82.100000000000009</v>
      </c>
      <c r="J51" s="6">
        <f t="shared" si="50"/>
        <v>1.6000000000000003</v>
      </c>
      <c r="K51" s="6">
        <f t="shared" si="51"/>
        <v>16.300000000000004</v>
      </c>
      <c r="L51" s="6">
        <f t="shared" si="52"/>
        <v>100</v>
      </c>
      <c r="M51" s="5">
        <v>49.6</v>
      </c>
      <c r="N51" s="5">
        <v>6</v>
      </c>
      <c r="O51" s="5">
        <v>43.8</v>
      </c>
      <c r="P51" s="5">
        <v>0.5</v>
      </c>
      <c r="Q51" s="5">
        <f t="shared" si="53"/>
        <v>99.9</v>
      </c>
      <c r="R51" s="6">
        <f t="shared" si="54"/>
        <v>1.6000000000000003</v>
      </c>
      <c r="S51" s="5">
        <f t="shared" si="55"/>
        <v>48.855255255255258</v>
      </c>
      <c r="T51" s="6">
        <f t="shared" si="56"/>
        <v>5.9099099099099099</v>
      </c>
      <c r="U51" s="5">
        <f t="shared" si="57"/>
        <v>43.142342342342339</v>
      </c>
      <c r="V51" s="6">
        <f t="shared" si="58"/>
        <v>0.4924924924924925</v>
      </c>
      <c r="W51" s="6">
        <f t="shared" si="59"/>
        <v>100</v>
      </c>
      <c r="X51" s="5">
        <v>2.8</v>
      </c>
      <c r="Y51" s="5">
        <v>12</v>
      </c>
      <c r="Z51" s="5">
        <v>500</v>
      </c>
      <c r="AA51" s="5">
        <v>80</v>
      </c>
      <c r="AB51" s="5">
        <v>43.2</v>
      </c>
      <c r="AC51" s="5">
        <v>6.2599999999999999E-3</v>
      </c>
      <c r="AD51" s="5">
        <v>1.42</v>
      </c>
      <c r="AE51" s="5">
        <v>0.52</v>
      </c>
      <c r="AF51" s="5">
        <v>22.4</v>
      </c>
      <c r="AG51" s="5" t="s">
        <v>62</v>
      </c>
      <c r="AH51" s="5">
        <v>3.1684777534783701</v>
      </c>
      <c r="AI51" s="5">
        <v>3.7763246113240299</v>
      </c>
      <c r="AJ51" s="5">
        <v>3.0551976351969099</v>
      </c>
      <c r="AK51" s="7">
        <f t="shared" si="10"/>
        <v>31.684777534785884</v>
      </c>
      <c r="AL51" s="7">
        <f t="shared" si="11"/>
        <v>37.7632461132429</v>
      </c>
      <c r="AM51" s="7">
        <f t="shared" si="12"/>
        <v>30.551976351971206</v>
      </c>
    </row>
    <row r="52" spans="1:39" s="7" customFormat="1" x14ac:dyDescent="0.3">
      <c r="A52" s="5" t="s">
        <v>63</v>
      </c>
      <c r="B52" s="5">
        <v>36.94</v>
      </c>
      <c r="C52" s="5">
        <v>28.91</v>
      </c>
      <c r="D52" s="5">
        <v>10.31</v>
      </c>
      <c r="E52" s="5">
        <v>80.569999999999993</v>
      </c>
      <c r="F52" s="5">
        <v>1.37</v>
      </c>
      <c r="G52" s="5">
        <v>18.059999999999999</v>
      </c>
      <c r="H52" s="5">
        <f t="shared" si="48"/>
        <v>100</v>
      </c>
      <c r="I52" s="6">
        <f t="shared" si="49"/>
        <v>80.569999999999993</v>
      </c>
      <c r="J52" s="6">
        <f t="shared" si="50"/>
        <v>1.37</v>
      </c>
      <c r="K52" s="6">
        <f t="shared" si="51"/>
        <v>18.059999999999999</v>
      </c>
      <c r="L52" s="6">
        <f t="shared" si="52"/>
        <v>100</v>
      </c>
      <c r="M52" s="5">
        <v>47</v>
      </c>
      <c r="N52" s="5">
        <v>6.44</v>
      </c>
      <c r="O52" s="5">
        <v>45.63</v>
      </c>
      <c r="P52" s="5">
        <v>0.44</v>
      </c>
      <c r="Q52" s="5">
        <f t="shared" si="53"/>
        <v>99.509999999999991</v>
      </c>
      <c r="R52" s="6">
        <f t="shared" si="54"/>
        <v>1.37</v>
      </c>
      <c r="S52" s="5">
        <f t="shared" si="55"/>
        <v>46.584363380564767</v>
      </c>
      <c r="T52" s="6">
        <f t="shared" si="56"/>
        <v>6.3830489398050458</v>
      </c>
      <c r="U52" s="5">
        <f>(O52/Q52)*(100-R52)</f>
        <v>45.226478745854692</v>
      </c>
      <c r="V52" s="6">
        <f t="shared" si="58"/>
        <v>0.43610893377550003</v>
      </c>
      <c r="W52" s="6">
        <f t="shared" si="59"/>
        <v>100</v>
      </c>
      <c r="X52" s="5">
        <v>5</v>
      </c>
      <c r="Y52" s="5">
        <v>10</v>
      </c>
      <c r="Z52" s="5">
        <v>500</v>
      </c>
      <c r="AA52" s="5">
        <v>25</v>
      </c>
      <c r="AB52" s="5">
        <v>45</v>
      </c>
      <c r="AC52" s="5">
        <v>4.5170000000000002E-2</v>
      </c>
      <c r="AD52" s="5">
        <v>1.46</v>
      </c>
      <c r="AE52" s="5">
        <v>0.41</v>
      </c>
      <c r="AF52" s="5">
        <v>25.38</v>
      </c>
      <c r="AG52" s="5" t="s">
        <v>64</v>
      </c>
      <c r="AH52" s="5">
        <v>3.3143785298068198</v>
      </c>
      <c r="AI52" s="5">
        <v>3.4394677375184002</v>
      </c>
      <c r="AJ52" s="5">
        <v>3.2461537326738799</v>
      </c>
      <c r="AK52" s="7">
        <f t="shared" si="10"/>
        <v>33.14378529807118</v>
      </c>
      <c r="AL52" s="7">
        <f t="shared" si="11"/>
        <v>34.394677375187101</v>
      </c>
      <c r="AM52" s="7">
        <f t="shared" si="12"/>
        <v>32.461537326741727</v>
      </c>
    </row>
    <row r="53" spans="1:39" s="7" customFormat="1" x14ac:dyDescent="0.3">
      <c r="A53" s="5" t="s">
        <v>63</v>
      </c>
      <c r="B53" s="5">
        <v>36.25</v>
      </c>
      <c r="C53" s="5">
        <v>29.2</v>
      </c>
      <c r="D53" s="5">
        <v>9.51</v>
      </c>
      <c r="E53" s="5">
        <v>80.06</v>
      </c>
      <c r="F53" s="5">
        <v>1.83</v>
      </c>
      <c r="G53" s="5">
        <v>18.100000000000001</v>
      </c>
      <c r="H53" s="5">
        <f t="shared" si="48"/>
        <v>99.990000000000009</v>
      </c>
      <c r="I53" s="6">
        <f t="shared" si="49"/>
        <v>80.068006800680052</v>
      </c>
      <c r="J53" s="6">
        <f t="shared" si="50"/>
        <v>1.8301830183018299</v>
      </c>
      <c r="K53" s="6">
        <f t="shared" si="51"/>
        <v>18.101810181018102</v>
      </c>
      <c r="L53" s="6">
        <f t="shared" si="52"/>
        <v>99.999999999999972</v>
      </c>
      <c r="M53" s="5">
        <v>46.8</v>
      </c>
      <c r="N53" s="5">
        <v>6.45</v>
      </c>
      <c r="O53" s="5">
        <v>45.74</v>
      </c>
      <c r="P53" s="5">
        <v>0.47</v>
      </c>
      <c r="Q53" s="5">
        <f t="shared" si="53"/>
        <v>99.460000000000008</v>
      </c>
      <c r="R53" s="6">
        <f t="shared" si="54"/>
        <v>1.8301830183018299</v>
      </c>
      <c r="S53" s="5">
        <f t="shared" si="55"/>
        <v>46.192916094344199</v>
      </c>
      <c r="T53" s="6">
        <f t="shared" si="56"/>
        <v>6.366331384797439</v>
      </c>
      <c r="U53" s="5">
        <f t="shared" si="57"/>
        <v>45.14666628536974</v>
      </c>
      <c r="V53" s="6">
        <f t="shared" si="58"/>
        <v>0.46390321718679001</v>
      </c>
      <c r="W53" s="6">
        <f t="shared" si="59"/>
        <v>100.00000000000001</v>
      </c>
      <c r="X53" s="5">
        <v>5</v>
      </c>
      <c r="Y53" s="5">
        <v>10</v>
      </c>
      <c r="Z53" s="5">
        <v>500</v>
      </c>
      <c r="AA53" s="5">
        <v>25</v>
      </c>
      <c r="AB53" s="5">
        <v>51</v>
      </c>
      <c r="AC53" s="5">
        <v>1.617E-2</v>
      </c>
      <c r="AD53" s="5">
        <v>1.5</v>
      </c>
      <c r="AE53" s="5">
        <v>0.5</v>
      </c>
      <c r="AF53" s="5">
        <v>23.42</v>
      </c>
      <c r="AG53" s="5" t="s">
        <v>64</v>
      </c>
      <c r="AH53" s="5">
        <v>3.3109476931152302</v>
      </c>
      <c r="AI53" s="5">
        <v>3.4485833344244701</v>
      </c>
      <c r="AJ53" s="5">
        <v>3.24046897245948</v>
      </c>
      <c r="AK53" s="7">
        <f t="shared" si="10"/>
        <v>33.109476931155015</v>
      </c>
      <c r="AL53" s="7">
        <f t="shared" si="11"/>
        <v>34.485833344247531</v>
      </c>
      <c r="AM53" s="7">
        <f t="shared" si="12"/>
        <v>32.404689724597461</v>
      </c>
    </row>
    <row r="54" spans="1:39" s="7" customFormat="1" x14ac:dyDescent="0.3">
      <c r="A54" s="5" t="s">
        <v>65</v>
      </c>
      <c r="B54" s="5">
        <v>34.33</v>
      </c>
      <c r="C54" s="5">
        <v>28.84</v>
      </c>
      <c r="D54" s="5">
        <v>8.84</v>
      </c>
      <c r="E54" s="5">
        <v>79.760000000000005</v>
      </c>
      <c r="F54" s="5">
        <v>2.02</v>
      </c>
      <c r="G54" s="5">
        <v>18.22</v>
      </c>
      <c r="H54" s="5">
        <f t="shared" si="48"/>
        <v>100</v>
      </c>
      <c r="I54" s="6">
        <f t="shared" si="49"/>
        <v>79.760000000000005</v>
      </c>
      <c r="J54" s="6">
        <f t="shared" si="50"/>
        <v>2.02</v>
      </c>
      <c r="K54" s="6">
        <f t="shared" si="51"/>
        <v>18.22</v>
      </c>
      <c r="L54" s="6">
        <f t="shared" si="52"/>
        <v>100</v>
      </c>
      <c r="M54" s="5">
        <v>48.02</v>
      </c>
      <c r="N54" s="5">
        <v>6.71</v>
      </c>
      <c r="O54" s="5">
        <v>44.19</v>
      </c>
      <c r="P54" s="5">
        <v>0.52</v>
      </c>
      <c r="Q54" s="5">
        <f t="shared" si="53"/>
        <v>99.44</v>
      </c>
      <c r="R54" s="6">
        <f t="shared" si="54"/>
        <v>2.02</v>
      </c>
      <c r="S54" s="5">
        <f t="shared" si="55"/>
        <v>47.31495977473854</v>
      </c>
      <c r="T54" s="6">
        <f t="shared" si="56"/>
        <v>6.6114823008849566</v>
      </c>
      <c r="U54" s="5">
        <f t="shared" si="57"/>
        <v>43.541192679002414</v>
      </c>
      <c r="V54" s="6">
        <f t="shared" si="58"/>
        <v>0.512365245374095</v>
      </c>
      <c r="W54" s="6">
        <f t="shared" si="59"/>
        <v>100.00000000000001</v>
      </c>
      <c r="X54" s="5">
        <v>5</v>
      </c>
      <c r="Y54" s="5">
        <v>10</v>
      </c>
      <c r="Z54" s="5">
        <v>500</v>
      </c>
      <c r="AA54" s="5">
        <v>25</v>
      </c>
      <c r="AB54" s="5">
        <v>48</v>
      </c>
      <c r="AC54" s="5">
        <v>2.367E-2</v>
      </c>
      <c r="AD54" s="5">
        <v>1.51</v>
      </c>
      <c r="AE54" s="5">
        <v>0.38</v>
      </c>
      <c r="AF54" s="5">
        <v>26.62</v>
      </c>
      <c r="AG54" s="5" t="s">
        <v>64</v>
      </c>
      <c r="AH54" s="5">
        <v>3.2193919473461601</v>
      </c>
      <c r="AI54" s="5">
        <v>3.55843777841846</v>
      </c>
      <c r="AJ54" s="5">
        <v>3.2221702742342999</v>
      </c>
      <c r="AK54" s="7">
        <f t="shared" si="10"/>
        <v>32.19391947346508</v>
      </c>
      <c r="AL54" s="7">
        <f t="shared" si="11"/>
        <v>35.58437778418844</v>
      </c>
      <c r="AM54" s="7">
        <f t="shared" si="12"/>
        <v>32.22170274234648</v>
      </c>
    </row>
    <row r="55" spans="1:39" s="7" customFormat="1" x14ac:dyDescent="0.3">
      <c r="A55" s="5" t="s">
        <v>66</v>
      </c>
      <c r="B55" s="5">
        <v>36.270000000000003</v>
      </c>
      <c r="C55" s="5">
        <v>31.56</v>
      </c>
      <c r="D55" s="5">
        <v>9.27</v>
      </c>
      <c r="E55" s="5">
        <v>80.59</v>
      </c>
      <c r="F55" s="5">
        <v>1.21</v>
      </c>
      <c r="G55" s="5">
        <v>17.03</v>
      </c>
      <c r="H55" s="5">
        <f t="shared" si="48"/>
        <v>98.83</v>
      </c>
      <c r="I55" s="6">
        <f t="shared" si="49"/>
        <v>81.54406556713549</v>
      </c>
      <c r="J55" s="6">
        <f t="shared" si="50"/>
        <v>1.2243245977941919</v>
      </c>
      <c r="K55" s="6">
        <f>(G55/H55)*100</f>
        <v>17.231609835070323</v>
      </c>
      <c r="L55" s="6">
        <f t="shared" si="52"/>
        <v>100</v>
      </c>
      <c r="M55" s="5">
        <v>47.03</v>
      </c>
      <c r="N55" s="5">
        <v>6.45</v>
      </c>
      <c r="O55" s="5">
        <v>45.46</v>
      </c>
      <c r="P55" s="5">
        <v>0.53</v>
      </c>
      <c r="Q55" s="5">
        <f t="shared" si="53"/>
        <v>99.47</v>
      </c>
      <c r="R55" s="6">
        <f t="shared" si="54"/>
        <v>1.2243245977941919</v>
      </c>
      <c r="S55" s="5">
        <f t="shared" si="55"/>
        <v>46.701719253702009</v>
      </c>
      <c r="T55" s="6">
        <f t="shared" si="56"/>
        <v>6.4049774438949179</v>
      </c>
      <c r="U55" s="5">
        <f t="shared" si="57"/>
        <v>45.142678232474879</v>
      </c>
      <c r="V55" s="6">
        <f t="shared" si="58"/>
        <v>0.526300472134001</v>
      </c>
      <c r="W55" s="6">
        <f t="shared" si="59"/>
        <v>100</v>
      </c>
      <c r="X55" s="5">
        <v>5</v>
      </c>
      <c r="Y55" s="5">
        <v>10</v>
      </c>
      <c r="Z55" s="5">
        <v>500</v>
      </c>
      <c r="AA55" s="5">
        <v>25</v>
      </c>
      <c r="AB55" s="5">
        <v>48</v>
      </c>
      <c r="AC55" s="5">
        <v>1.6330000000000001E-2</v>
      </c>
      <c r="AD55" s="5">
        <v>1.32</v>
      </c>
      <c r="AE55" s="5">
        <v>0.42</v>
      </c>
      <c r="AF55" s="5">
        <v>24.5</v>
      </c>
      <c r="AG55" s="5" t="s">
        <v>64</v>
      </c>
      <c r="AH55" s="5">
        <v>3.31957217514148</v>
      </c>
      <c r="AI55" s="5">
        <v>3.4340616992793001</v>
      </c>
      <c r="AJ55" s="5">
        <v>3.24636612557835</v>
      </c>
      <c r="AK55" s="7">
        <f t="shared" si="10"/>
        <v>33.195721751417686</v>
      </c>
      <c r="AL55" s="7">
        <f t="shared" si="11"/>
        <v>34.340616992795994</v>
      </c>
      <c r="AM55" s="7">
        <f t="shared" si="12"/>
        <v>32.463661255786327</v>
      </c>
    </row>
    <row r="56" spans="1:39" s="7" customFormat="1" x14ac:dyDescent="0.3">
      <c r="A56" s="5" t="s">
        <v>67</v>
      </c>
      <c r="B56" s="5">
        <v>22.84</v>
      </c>
      <c r="C56" s="5">
        <v>44.01</v>
      </c>
      <c r="D56" s="5">
        <v>27.61</v>
      </c>
      <c r="E56" s="5">
        <v>69.239999999999995</v>
      </c>
      <c r="F56" s="5">
        <v>10.53</v>
      </c>
      <c r="G56" s="5">
        <v>10.28</v>
      </c>
      <c r="H56" s="5">
        <f t="shared" si="48"/>
        <v>90.05</v>
      </c>
      <c r="I56" s="6">
        <f t="shared" si="49"/>
        <v>76.8906163242643</v>
      </c>
      <c r="J56" s="6">
        <f t="shared" si="50"/>
        <v>11.693503609106051</v>
      </c>
      <c r="K56" s="6">
        <f t="shared" si="51"/>
        <v>11.415880066629649</v>
      </c>
      <c r="L56" s="6">
        <f t="shared" si="52"/>
        <v>100</v>
      </c>
      <c r="M56" s="5">
        <v>48.97</v>
      </c>
      <c r="N56" s="5">
        <v>6.38</v>
      </c>
      <c r="O56" s="5">
        <v>41.63</v>
      </c>
      <c r="P56" s="5">
        <v>3.02</v>
      </c>
      <c r="Q56" s="5">
        <f t="shared" si="53"/>
        <v>100</v>
      </c>
      <c r="R56" s="6">
        <f t="shared" si="54"/>
        <v>11.693503609106051</v>
      </c>
      <c r="S56" s="5">
        <f t="shared" si="55"/>
        <v>43.243691282620766</v>
      </c>
      <c r="T56" s="6">
        <f t="shared" si="56"/>
        <v>5.6339544697390336</v>
      </c>
      <c r="U56" s="5">
        <f t="shared" si="57"/>
        <v>36.761994447529155</v>
      </c>
      <c r="V56" s="6">
        <f t="shared" si="58"/>
        <v>2.6668561910049977</v>
      </c>
      <c r="W56" s="6">
        <f t="shared" si="59"/>
        <v>100</v>
      </c>
      <c r="X56" s="5">
        <v>0.85</v>
      </c>
      <c r="Y56" s="5">
        <v>10</v>
      </c>
      <c r="Z56" s="5">
        <v>500</v>
      </c>
      <c r="AA56" s="5">
        <v>40</v>
      </c>
      <c r="AB56" s="5">
        <v>21.91</v>
      </c>
      <c r="AC56" s="5">
        <v>6.9110000000000005E-2</v>
      </c>
      <c r="AD56" s="5">
        <v>1.4</v>
      </c>
      <c r="AE56" s="5">
        <v>0.19</v>
      </c>
      <c r="AF56" s="5">
        <v>31.04</v>
      </c>
      <c r="AG56" s="5" t="s">
        <v>50</v>
      </c>
      <c r="AH56" s="5">
        <v>2.9790365318716598</v>
      </c>
      <c r="AI56" s="5">
        <v>4.3142314081277497</v>
      </c>
      <c r="AJ56" s="5">
        <v>2.7067320599996898</v>
      </c>
      <c r="AK56" s="7">
        <f t="shared" si="10"/>
        <v>29.790365318719282</v>
      </c>
      <c r="AL56" s="7">
        <f t="shared" si="11"/>
        <v>43.142314081281384</v>
      </c>
      <c r="AM56" s="7">
        <f t="shared" si="12"/>
        <v>27.067320599999334</v>
      </c>
    </row>
    <row r="57" spans="1:39" s="7" customFormat="1" x14ac:dyDescent="0.3">
      <c r="A57" s="5" t="s">
        <v>68</v>
      </c>
      <c r="B57" s="5">
        <v>46</v>
      </c>
      <c r="C57" s="5">
        <v>22.5</v>
      </c>
      <c r="D57" s="5">
        <v>21</v>
      </c>
      <c r="E57" s="5">
        <v>85.9</v>
      </c>
      <c r="F57" s="5">
        <v>0.7</v>
      </c>
      <c r="G57" s="5">
        <v>13.4</v>
      </c>
      <c r="H57" s="5">
        <f t="shared" si="48"/>
        <v>100.00000000000001</v>
      </c>
      <c r="I57" s="6">
        <f t="shared" si="49"/>
        <v>85.9</v>
      </c>
      <c r="J57" s="6">
        <f t="shared" si="50"/>
        <v>0.69999999999999984</v>
      </c>
      <c r="K57" s="6">
        <f t="shared" si="51"/>
        <v>13.399999999999999</v>
      </c>
      <c r="L57" s="6">
        <f t="shared" si="52"/>
        <v>100</v>
      </c>
      <c r="M57" s="5">
        <v>46.9</v>
      </c>
      <c r="N57" s="5">
        <v>6.2</v>
      </c>
      <c r="O57" s="5">
        <v>45.9</v>
      </c>
      <c r="P57" s="5">
        <v>0.3</v>
      </c>
      <c r="Q57" s="5">
        <f t="shared" si="53"/>
        <v>99.3</v>
      </c>
      <c r="R57" s="6">
        <f t="shared" si="54"/>
        <v>0.69999999999999984</v>
      </c>
      <c r="S57" s="5">
        <f t="shared" si="55"/>
        <v>46.9</v>
      </c>
      <c r="T57" s="6">
        <f t="shared" si="56"/>
        <v>6.2</v>
      </c>
      <c r="U57" s="5">
        <f t="shared" si="57"/>
        <v>45.9</v>
      </c>
      <c r="V57" s="6">
        <f t="shared" si="58"/>
        <v>0.3</v>
      </c>
      <c r="W57" s="6">
        <f t="shared" si="59"/>
        <v>100</v>
      </c>
      <c r="X57" s="5">
        <v>1</v>
      </c>
      <c r="Y57" s="5">
        <v>3</v>
      </c>
      <c r="Z57" s="5">
        <v>470</v>
      </c>
      <c r="AA57" s="5">
        <v>40</v>
      </c>
      <c r="AB57" s="5">
        <v>62.7</v>
      </c>
      <c r="AC57" s="5"/>
      <c r="AD57" s="5">
        <v>2.06</v>
      </c>
      <c r="AE57" s="5">
        <v>0.93</v>
      </c>
      <c r="AF57" s="5">
        <v>23.4</v>
      </c>
      <c r="AG57" s="5" t="s">
        <v>69</v>
      </c>
      <c r="AH57" s="5">
        <v>3.10234923042995</v>
      </c>
      <c r="AI57" s="5">
        <v>3.5128764705952702</v>
      </c>
      <c r="AJ57" s="5">
        <v>3.38477429897444</v>
      </c>
      <c r="AK57" s="7">
        <f t="shared" si="10"/>
        <v>31.023492304300554</v>
      </c>
      <c r="AL57" s="7">
        <f t="shared" si="11"/>
        <v>35.128764705953898</v>
      </c>
      <c r="AM57" s="7">
        <f t="shared" si="12"/>
        <v>33.847742989745548</v>
      </c>
    </row>
    <row r="58" spans="1:39" s="7" customFormat="1" x14ac:dyDescent="0.3">
      <c r="A58" s="5" t="s">
        <v>70</v>
      </c>
      <c r="B58" s="5">
        <v>47.4</v>
      </c>
      <c r="C58" s="5">
        <v>22.8</v>
      </c>
      <c r="D58" s="5">
        <v>29</v>
      </c>
      <c r="E58" s="5">
        <v>83.5</v>
      </c>
      <c r="F58" s="5">
        <v>0.4</v>
      </c>
      <c r="G58" s="5">
        <v>16.100000000000001</v>
      </c>
      <c r="H58" s="5">
        <f t="shared" ref="H58:H67" si="60">E58+F58+G58</f>
        <v>100</v>
      </c>
      <c r="I58" s="6">
        <f t="shared" ref="I58:I67" si="61">(E58/H58)*100</f>
        <v>83.5</v>
      </c>
      <c r="J58" s="6">
        <f t="shared" ref="J58:J67" si="62">(F58/H58)*100</f>
        <v>0.4</v>
      </c>
      <c r="K58" s="6">
        <f t="shared" ref="K58:K67" si="63">(G58/H58)*100</f>
        <v>16.100000000000001</v>
      </c>
      <c r="L58" s="6">
        <f t="shared" ref="L58:L67" si="64">SUM(I58:K58)</f>
        <v>100</v>
      </c>
      <c r="M58" s="5">
        <v>48.3</v>
      </c>
      <c r="N58" s="5">
        <v>6.3</v>
      </c>
      <c r="O58" s="5">
        <v>44.6</v>
      </c>
      <c r="P58" s="5">
        <v>0.4</v>
      </c>
      <c r="Q58" s="5">
        <f t="shared" ref="Q58:Q67" si="65">M58+N58+O58+P58</f>
        <v>99.6</v>
      </c>
      <c r="R58" s="6">
        <f t="shared" ref="R58:R67" si="66">J58</f>
        <v>0.4</v>
      </c>
      <c r="S58" s="5">
        <f t="shared" ref="S58:S67" si="67">(M58/Q58)*(100-R58)</f>
        <v>48.3</v>
      </c>
      <c r="T58" s="6">
        <f t="shared" ref="T58:T67" si="68">(N58/Q58)*(100-R58)</f>
        <v>6.2999999999999989</v>
      </c>
      <c r="U58" s="5">
        <f t="shared" ref="U58:U67" si="69">(O58/Q58)*(100-R58)</f>
        <v>44.6</v>
      </c>
      <c r="V58" s="6">
        <f t="shared" ref="V58:V67" si="70">(P58/Q58)*(100-R58)</f>
        <v>0.4</v>
      </c>
      <c r="W58" s="6">
        <f t="shared" ref="W58:W67" si="71">R58+S58+T58+U58+V58</f>
        <v>100</v>
      </c>
      <c r="X58" s="5">
        <v>1</v>
      </c>
      <c r="Y58" s="5">
        <v>3</v>
      </c>
      <c r="Z58" s="5">
        <v>470</v>
      </c>
      <c r="AA58" s="5">
        <v>40</v>
      </c>
      <c r="AB58" s="5">
        <v>62.7</v>
      </c>
      <c r="AC58" s="5"/>
      <c r="AD58" s="5">
        <v>2.04</v>
      </c>
      <c r="AE58" s="5">
        <v>0.89</v>
      </c>
      <c r="AF58" s="5">
        <v>24</v>
      </c>
      <c r="AG58" s="5" t="s">
        <v>69</v>
      </c>
      <c r="AH58" s="5">
        <v>3.0257557203849101</v>
      </c>
      <c r="AI58" s="5">
        <v>3.6214268691326001</v>
      </c>
      <c r="AJ58" s="5">
        <v>3.3528174104819999</v>
      </c>
      <c r="AK58" s="7">
        <f t="shared" si="10"/>
        <v>30.257557203850581</v>
      </c>
      <c r="AL58" s="7">
        <f t="shared" si="11"/>
        <v>36.214268691327774</v>
      </c>
      <c r="AM58" s="7">
        <f t="shared" si="12"/>
        <v>33.528174104821645</v>
      </c>
    </row>
    <row r="59" spans="1:39" s="7" customFormat="1" x14ac:dyDescent="0.3">
      <c r="A59" s="5" t="s">
        <v>71</v>
      </c>
      <c r="B59" s="5">
        <v>48.2</v>
      </c>
      <c r="C59" s="5">
        <v>16.600000000000001</v>
      </c>
      <c r="D59" s="5">
        <v>26.2</v>
      </c>
      <c r="E59" s="5">
        <v>70.400000000000006</v>
      </c>
      <c r="F59" s="5">
        <v>3.5</v>
      </c>
      <c r="G59" s="5">
        <v>26.1</v>
      </c>
      <c r="H59" s="5">
        <f t="shared" si="60"/>
        <v>100</v>
      </c>
      <c r="I59" s="6">
        <f t="shared" si="61"/>
        <v>70.400000000000006</v>
      </c>
      <c r="J59" s="6">
        <f t="shared" si="62"/>
        <v>3.5000000000000004</v>
      </c>
      <c r="K59" s="6">
        <f t="shared" si="63"/>
        <v>26.1</v>
      </c>
      <c r="L59" s="6">
        <f t="shared" si="64"/>
        <v>100</v>
      </c>
      <c r="M59" s="5">
        <v>43.9</v>
      </c>
      <c r="N59" s="5">
        <v>5.3</v>
      </c>
      <c r="O59" s="5">
        <v>46.9</v>
      </c>
      <c r="P59" s="5">
        <v>4</v>
      </c>
      <c r="Q59" s="5">
        <f t="shared" si="65"/>
        <v>100.1</v>
      </c>
      <c r="R59" s="6">
        <f t="shared" si="66"/>
        <v>3.5000000000000004</v>
      </c>
      <c r="S59" s="5">
        <f t="shared" si="67"/>
        <v>42.321178821178826</v>
      </c>
      <c r="T59" s="6">
        <f t="shared" si="68"/>
        <v>5.1093906093906094</v>
      </c>
      <c r="U59" s="5">
        <f t="shared" si="69"/>
        <v>45.213286713286713</v>
      </c>
      <c r="V59" s="6">
        <f t="shared" si="70"/>
        <v>3.8561438561438561</v>
      </c>
      <c r="W59" s="6">
        <f t="shared" si="71"/>
        <v>100</v>
      </c>
      <c r="X59" s="5">
        <v>1</v>
      </c>
      <c r="Y59" s="5">
        <v>3</v>
      </c>
      <c r="Z59" s="5">
        <v>470</v>
      </c>
      <c r="AA59" s="5">
        <v>40</v>
      </c>
      <c r="AB59" s="5">
        <v>50.6</v>
      </c>
      <c r="AC59" s="5"/>
      <c r="AD59" s="5">
        <v>2.36</v>
      </c>
      <c r="AE59" s="5">
        <v>1.06</v>
      </c>
      <c r="AF59" s="5">
        <v>25.6</v>
      </c>
      <c r="AG59" s="5" t="s">
        <v>69</v>
      </c>
      <c r="AH59" s="5">
        <v>3.5783673028890401</v>
      </c>
      <c r="AI59" s="5">
        <v>3.42562693680205</v>
      </c>
      <c r="AJ59" s="5">
        <v>2.9960057603087602</v>
      </c>
      <c r="AK59" s="7">
        <f t="shared" si="10"/>
        <v>35.783673028890931</v>
      </c>
      <c r="AL59" s="7">
        <f t="shared" si="11"/>
        <v>34.256269368021009</v>
      </c>
      <c r="AM59" s="7">
        <f t="shared" si="12"/>
        <v>29.960057603088046</v>
      </c>
    </row>
    <row r="60" spans="1:39" s="7" customFormat="1" x14ac:dyDescent="0.3">
      <c r="A60" s="5" t="s">
        <v>72</v>
      </c>
      <c r="B60" s="5">
        <v>45.7</v>
      </c>
      <c r="C60" s="5">
        <v>18</v>
      </c>
      <c r="D60" s="5">
        <v>25.2</v>
      </c>
      <c r="E60" s="5">
        <v>72.7</v>
      </c>
      <c r="F60" s="5">
        <v>1.8</v>
      </c>
      <c r="G60" s="5">
        <v>25.5</v>
      </c>
      <c r="H60" s="5">
        <f t="shared" si="60"/>
        <v>100</v>
      </c>
      <c r="I60" s="6">
        <f t="shared" si="61"/>
        <v>72.7</v>
      </c>
      <c r="J60" s="6">
        <f t="shared" si="62"/>
        <v>1.8000000000000003</v>
      </c>
      <c r="K60" s="6">
        <f t="shared" si="63"/>
        <v>25.5</v>
      </c>
      <c r="L60" s="6">
        <f t="shared" si="64"/>
        <v>100</v>
      </c>
      <c r="M60" s="5">
        <v>46.4</v>
      </c>
      <c r="N60" s="5">
        <v>5.8</v>
      </c>
      <c r="O60" s="5">
        <v>45.5</v>
      </c>
      <c r="P60" s="5">
        <v>0.6</v>
      </c>
      <c r="Q60" s="5">
        <f t="shared" si="65"/>
        <v>98.299999999999983</v>
      </c>
      <c r="R60" s="6">
        <f t="shared" si="66"/>
        <v>1.8000000000000003</v>
      </c>
      <c r="S60" s="5">
        <f t="shared" si="67"/>
        <v>46.352797558494409</v>
      </c>
      <c r="T60" s="6">
        <f t="shared" si="68"/>
        <v>5.7940996948118011</v>
      </c>
      <c r="U60" s="5">
        <f t="shared" si="69"/>
        <v>45.453713123092584</v>
      </c>
      <c r="V60" s="6">
        <f t="shared" si="70"/>
        <v>0.59938962360122083</v>
      </c>
      <c r="W60" s="6">
        <f t="shared" si="71"/>
        <v>100.00000000000001</v>
      </c>
      <c r="X60" s="5">
        <v>1</v>
      </c>
      <c r="Y60" s="5">
        <v>3</v>
      </c>
      <c r="Z60" s="5">
        <v>470</v>
      </c>
      <c r="AA60" s="5">
        <v>40</v>
      </c>
      <c r="AB60" s="5">
        <v>54.7</v>
      </c>
      <c r="AC60" s="5"/>
      <c r="AD60" s="5">
        <v>2.12</v>
      </c>
      <c r="AE60" s="5">
        <v>0.9</v>
      </c>
      <c r="AF60" s="5">
        <v>25.2</v>
      </c>
      <c r="AG60" s="5" t="s">
        <v>69</v>
      </c>
      <c r="AH60" s="5">
        <v>3.1259953655622401</v>
      </c>
      <c r="AI60" s="5">
        <v>3.6179104889736702</v>
      </c>
      <c r="AJ60" s="5">
        <v>3.2560941454638099</v>
      </c>
      <c r="AK60" s="7">
        <f t="shared" si="10"/>
        <v>31.259953655623278</v>
      </c>
      <c r="AL60" s="7">
        <f t="shared" si="11"/>
        <v>36.179104889737715</v>
      </c>
      <c r="AM60" s="7">
        <f t="shared" si="12"/>
        <v>32.560941454639014</v>
      </c>
    </row>
    <row r="61" spans="1:39" s="7" customFormat="1" x14ac:dyDescent="0.3">
      <c r="A61" s="5" t="s">
        <v>73</v>
      </c>
      <c r="B61" s="5">
        <v>40.4</v>
      </c>
      <c r="C61" s="5">
        <v>35.299999999999997</v>
      </c>
      <c r="D61" s="5">
        <v>19</v>
      </c>
      <c r="E61" s="5">
        <v>80.599999999999994</v>
      </c>
      <c r="F61" s="5">
        <v>1.2</v>
      </c>
      <c r="G61" s="5">
        <v>18.2</v>
      </c>
      <c r="H61" s="5">
        <f t="shared" si="60"/>
        <v>100</v>
      </c>
      <c r="I61" s="6">
        <f t="shared" si="61"/>
        <v>80.599999999999994</v>
      </c>
      <c r="J61" s="6">
        <f t="shared" si="62"/>
        <v>1.2</v>
      </c>
      <c r="K61" s="6">
        <f t="shared" si="63"/>
        <v>18.2</v>
      </c>
      <c r="L61" s="6">
        <f t="shared" si="64"/>
        <v>100</v>
      </c>
      <c r="M61" s="5">
        <v>43.6</v>
      </c>
      <c r="N61" s="5">
        <v>5.8</v>
      </c>
      <c r="O61" s="5">
        <v>48.6</v>
      </c>
      <c r="P61" s="5">
        <v>0.7</v>
      </c>
      <c r="Q61" s="5">
        <f t="shared" si="65"/>
        <v>98.7</v>
      </c>
      <c r="R61" s="6">
        <f t="shared" si="66"/>
        <v>1.2</v>
      </c>
      <c r="S61" s="5">
        <f t="shared" si="67"/>
        <v>43.644174265450857</v>
      </c>
      <c r="T61" s="6">
        <f t="shared" si="68"/>
        <v>5.8058763931104354</v>
      </c>
      <c r="U61" s="5">
        <f t="shared" si="69"/>
        <v>48.649240121580547</v>
      </c>
      <c r="V61" s="6">
        <f t="shared" si="70"/>
        <v>0.70070921985815593</v>
      </c>
      <c r="W61" s="6">
        <f t="shared" si="71"/>
        <v>100</v>
      </c>
      <c r="X61" s="5">
        <v>1</v>
      </c>
      <c r="Y61" s="5">
        <v>3</v>
      </c>
      <c r="Z61" s="5">
        <v>470</v>
      </c>
      <c r="AA61" s="5">
        <v>40</v>
      </c>
      <c r="AB61" s="5">
        <v>56.2</v>
      </c>
      <c r="AC61" s="5"/>
      <c r="AD61" s="5">
        <v>2.52</v>
      </c>
      <c r="AE61" s="5">
        <v>1.05</v>
      </c>
      <c r="AF61" s="5">
        <v>25.6</v>
      </c>
      <c r="AG61" s="5" t="s">
        <v>69</v>
      </c>
      <c r="AH61" s="5">
        <v>3.39048224402412</v>
      </c>
      <c r="AI61" s="5">
        <v>3.2391149988601402</v>
      </c>
      <c r="AJ61" s="5">
        <v>3.37040275711546</v>
      </c>
      <c r="AK61" s="7">
        <f t="shared" si="10"/>
        <v>33.904822440242143</v>
      </c>
      <c r="AL61" s="7">
        <f t="shared" si="11"/>
        <v>32.391149988602308</v>
      </c>
      <c r="AM61" s="7">
        <f t="shared" si="12"/>
        <v>33.704027571155542</v>
      </c>
    </row>
    <row r="62" spans="1:39" s="7" customFormat="1" x14ac:dyDescent="0.3">
      <c r="A62" s="5" t="s">
        <v>74</v>
      </c>
      <c r="B62" s="5"/>
      <c r="C62" s="5"/>
      <c r="D62" s="5"/>
      <c r="E62" s="5">
        <v>74.5</v>
      </c>
      <c r="F62" s="5">
        <v>11.6</v>
      </c>
      <c r="G62" s="5">
        <v>13.9</v>
      </c>
      <c r="H62" s="5">
        <f t="shared" si="60"/>
        <v>100</v>
      </c>
      <c r="I62" s="6">
        <f t="shared" si="61"/>
        <v>74.5</v>
      </c>
      <c r="J62" s="6">
        <f t="shared" si="62"/>
        <v>11.6</v>
      </c>
      <c r="K62" s="6">
        <f t="shared" si="63"/>
        <v>13.900000000000002</v>
      </c>
      <c r="L62" s="6">
        <f t="shared" si="64"/>
        <v>100</v>
      </c>
      <c r="M62" s="5">
        <v>46.6</v>
      </c>
      <c r="N62" s="5">
        <v>6.5</v>
      </c>
      <c r="O62" s="5">
        <v>46</v>
      </c>
      <c r="P62" s="5">
        <v>0.9</v>
      </c>
      <c r="Q62" s="5">
        <f t="shared" si="65"/>
        <v>100</v>
      </c>
      <c r="R62" s="6">
        <f t="shared" si="66"/>
        <v>11.6</v>
      </c>
      <c r="S62" s="5">
        <f t="shared" si="67"/>
        <v>41.194400000000002</v>
      </c>
      <c r="T62" s="6">
        <f t="shared" si="68"/>
        <v>5.7460000000000004</v>
      </c>
      <c r="U62" s="5">
        <f t="shared" si="69"/>
        <v>40.664000000000001</v>
      </c>
      <c r="V62" s="6">
        <f t="shared" si="70"/>
        <v>0.7956000000000002</v>
      </c>
      <c r="W62" s="6">
        <f t="shared" si="71"/>
        <v>100</v>
      </c>
      <c r="X62" s="5">
        <v>0.21</v>
      </c>
      <c r="Y62" s="5">
        <v>5</v>
      </c>
      <c r="Z62" s="5">
        <v>500</v>
      </c>
      <c r="AA62" s="5"/>
      <c r="AB62" s="5">
        <v>52.1</v>
      </c>
      <c r="AC62" s="5"/>
      <c r="AD62" s="5">
        <v>3.07</v>
      </c>
      <c r="AE62" s="5">
        <v>1.25</v>
      </c>
      <c r="AF62" s="5">
        <v>31.23</v>
      </c>
      <c r="AG62" s="5" t="s">
        <v>75</v>
      </c>
      <c r="AH62" s="5">
        <v>3.0266954126338099</v>
      </c>
      <c r="AI62" s="5">
        <v>4.0563561445452301</v>
      </c>
      <c r="AJ62" s="5">
        <v>2.9169484428201899</v>
      </c>
      <c r="AK62" s="7">
        <f t="shared" si="10"/>
        <v>30.266954126340433</v>
      </c>
      <c r="AL62" s="7">
        <f t="shared" si="11"/>
        <v>40.563561445455427</v>
      </c>
      <c r="AM62" s="7">
        <f t="shared" si="12"/>
        <v>29.16948442820415</v>
      </c>
    </row>
    <row r="63" spans="1:39" s="7" customFormat="1" x14ac:dyDescent="0.3">
      <c r="A63" s="5" t="s">
        <v>76</v>
      </c>
      <c r="B63" s="5"/>
      <c r="C63" s="5"/>
      <c r="D63" s="5"/>
      <c r="E63" s="5">
        <v>70</v>
      </c>
      <c r="F63" s="5">
        <v>14.1</v>
      </c>
      <c r="G63" s="5">
        <v>16</v>
      </c>
      <c r="H63" s="5">
        <f t="shared" si="60"/>
        <v>100.1</v>
      </c>
      <c r="I63" s="6">
        <f t="shared" si="61"/>
        <v>69.930069930069934</v>
      </c>
      <c r="J63" s="6">
        <f t="shared" si="62"/>
        <v>14.085914085914087</v>
      </c>
      <c r="K63" s="6">
        <f t="shared" si="63"/>
        <v>15.984015984015985</v>
      </c>
      <c r="L63" s="6">
        <f t="shared" si="64"/>
        <v>100</v>
      </c>
      <c r="M63" s="5">
        <v>52.3</v>
      </c>
      <c r="N63" s="5">
        <v>5.9</v>
      </c>
      <c r="O63" s="5">
        <v>40.6</v>
      </c>
      <c r="P63" s="5">
        <v>1.2</v>
      </c>
      <c r="Q63" s="5">
        <f t="shared" si="65"/>
        <v>100</v>
      </c>
      <c r="R63" s="6">
        <f t="shared" si="66"/>
        <v>14.085914085914087</v>
      </c>
      <c r="S63" s="5">
        <f t="shared" si="67"/>
        <v>44.933066933066939</v>
      </c>
      <c r="T63" s="6">
        <f t="shared" si="68"/>
        <v>5.0689310689310698</v>
      </c>
      <c r="U63" s="5">
        <f t="shared" si="69"/>
        <v>34.881118881118887</v>
      </c>
      <c r="V63" s="6">
        <f t="shared" si="70"/>
        <v>1.0309690309690309</v>
      </c>
      <c r="W63" s="6">
        <f t="shared" si="71"/>
        <v>100</v>
      </c>
      <c r="X63" s="5">
        <v>0.21</v>
      </c>
      <c r="Y63" s="5">
        <v>5</v>
      </c>
      <c r="Z63" s="5">
        <v>500</v>
      </c>
      <c r="AA63" s="5"/>
      <c r="AB63" s="5">
        <v>46</v>
      </c>
      <c r="AC63" s="5"/>
      <c r="AD63" s="5">
        <v>2.63</v>
      </c>
      <c r="AE63" s="5">
        <v>1.1200000000000001</v>
      </c>
      <c r="AF63" s="5">
        <v>31.45</v>
      </c>
      <c r="AG63" s="5" t="s">
        <v>75</v>
      </c>
      <c r="AH63" s="5">
        <v>2.6396961501385201</v>
      </c>
      <c r="AI63" s="5">
        <v>4.8319052186557396</v>
      </c>
      <c r="AJ63" s="5">
        <v>2.528398631205</v>
      </c>
      <c r="AK63" s="7">
        <f t="shared" si="10"/>
        <v>26.396961501387157</v>
      </c>
      <c r="AL63" s="7">
        <f t="shared" si="11"/>
        <v>48.319052186560974</v>
      </c>
      <c r="AM63" s="7">
        <f t="shared" si="12"/>
        <v>25.283986312051869</v>
      </c>
    </row>
    <row r="64" spans="1:39" s="7" customFormat="1" x14ac:dyDescent="0.3">
      <c r="A64" s="5" t="s">
        <v>77</v>
      </c>
      <c r="B64" s="5"/>
      <c r="C64" s="5"/>
      <c r="D64" s="5"/>
      <c r="E64" s="5">
        <v>53.8</v>
      </c>
      <c r="F64" s="5">
        <v>19.5</v>
      </c>
      <c r="G64" s="5">
        <v>26.7</v>
      </c>
      <c r="H64" s="5">
        <f t="shared" si="60"/>
        <v>100</v>
      </c>
      <c r="I64" s="6">
        <f t="shared" si="61"/>
        <v>53.79999999999999</v>
      </c>
      <c r="J64" s="6">
        <f t="shared" si="62"/>
        <v>19.5</v>
      </c>
      <c r="K64" s="6">
        <f t="shared" si="63"/>
        <v>26.700000000000003</v>
      </c>
      <c r="L64" s="6">
        <f t="shared" si="64"/>
        <v>99.999999999999986</v>
      </c>
      <c r="M64" s="5">
        <v>69.8</v>
      </c>
      <c r="N64" s="5">
        <v>5.6</v>
      </c>
      <c r="O64" s="5">
        <v>23</v>
      </c>
      <c r="P64" s="5">
        <v>1.6</v>
      </c>
      <c r="Q64" s="5">
        <f t="shared" si="65"/>
        <v>99.999999999999986</v>
      </c>
      <c r="R64" s="6">
        <f t="shared" si="66"/>
        <v>19.5</v>
      </c>
      <c r="S64" s="5">
        <f t="shared" si="67"/>
        <v>56.189000000000007</v>
      </c>
      <c r="T64" s="6">
        <f t="shared" si="68"/>
        <v>4.508</v>
      </c>
      <c r="U64" s="5">
        <f t="shared" si="69"/>
        <v>18.515000000000004</v>
      </c>
      <c r="V64" s="6">
        <f t="shared" si="70"/>
        <v>1.2880000000000003</v>
      </c>
      <c r="W64" s="6">
        <f>R64+S64+T64+U64+V64</f>
        <v>100</v>
      </c>
      <c r="X64" s="5">
        <v>0.21</v>
      </c>
      <c r="Y64" s="5">
        <v>5</v>
      </c>
      <c r="Z64" s="5">
        <v>500</v>
      </c>
      <c r="AA64" s="5"/>
      <c r="AB64" s="5">
        <v>30.5</v>
      </c>
      <c r="AC64" s="5"/>
      <c r="AD64" s="5">
        <v>1.32</v>
      </c>
      <c r="AE64" s="5">
        <v>0.38</v>
      </c>
      <c r="AF64" s="5">
        <v>31.16</v>
      </c>
      <c r="AG64" s="5" t="s">
        <v>75</v>
      </c>
      <c r="AH64" s="5">
        <v>1.8003231059825899</v>
      </c>
      <c r="AI64" s="5">
        <v>6.6341242381757697</v>
      </c>
      <c r="AJ64" s="5">
        <v>1.5655526558391799</v>
      </c>
      <c r="AK64" s="7">
        <f t="shared" si="10"/>
        <v>18.00323105983033</v>
      </c>
      <c r="AL64" s="7">
        <f t="shared" si="11"/>
        <v>66.341242381774023</v>
      </c>
      <c r="AM64" s="7">
        <f t="shared" si="12"/>
        <v>15.655526558395652</v>
      </c>
    </row>
    <row r="65" spans="1:39" s="7" customFormat="1" x14ac:dyDescent="0.3">
      <c r="A65" s="5" t="s">
        <v>74</v>
      </c>
      <c r="B65" s="5"/>
      <c r="C65" s="5"/>
      <c r="D65" s="5"/>
      <c r="E65" s="5">
        <v>76.400000000000006</v>
      </c>
      <c r="F65" s="5">
        <v>5.4</v>
      </c>
      <c r="G65" s="5">
        <v>18.2</v>
      </c>
      <c r="H65" s="5">
        <f t="shared" si="60"/>
        <v>100.00000000000001</v>
      </c>
      <c r="I65" s="6">
        <f t="shared" si="61"/>
        <v>76.399999999999991</v>
      </c>
      <c r="J65" s="6">
        <f t="shared" si="62"/>
        <v>5.3999999999999995</v>
      </c>
      <c r="K65" s="6">
        <f t="shared" si="63"/>
        <v>18.199999999999996</v>
      </c>
      <c r="L65" s="6">
        <f t="shared" si="64"/>
        <v>100</v>
      </c>
      <c r="M65" s="5">
        <v>49</v>
      </c>
      <c r="N65" s="5">
        <v>6.3</v>
      </c>
      <c r="O65" s="5">
        <v>44.4</v>
      </c>
      <c r="P65" s="5">
        <v>0.3</v>
      </c>
      <c r="Q65" s="5">
        <f t="shared" si="65"/>
        <v>99.999999999999986</v>
      </c>
      <c r="R65" s="6">
        <f t="shared" si="66"/>
        <v>5.3999999999999995</v>
      </c>
      <c r="S65" s="5">
        <f t="shared" si="67"/>
        <v>46.353999999999999</v>
      </c>
      <c r="T65" s="6">
        <f t="shared" si="68"/>
        <v>5.9597999999999995</v>
      </c>
      <c r="U65" s="5">
        <f t="shared" si="69"/>
        <v>42.002400000000002</v>
      </c>
      <c r="V65" s="6">
        <f t="shared" si="70"/>
        <v>0.28380000000000005</v>
      </c>
      <c r="W65" s="6">
        <f t="shared" si="71"/>
        <v>100</v>
      </c>
      <c r="X65" s="5">
        <v>0.21</v>
      </c>
      <c r="Y65" s="5">
        <v>5</v>
      </c>
      <c r="Z65" s="5">
        <v>500</v>
      </c>
      <c r="AA65" s="5"/>
      <c r="AB65" s="5">
        <v>55.4</v>
      </c>
      <c r="AC65" s="5"/>
      <c r="AD65" s="5">
        <v>2.78</v>
      </c>
      <c r="AE65" s="5">
        <v>1.1399999999999999</v>
      </c>
      <c r="AF65" s="5">
        <v>32.94</v>
      </c>
      <c r="AG65" s="5" t="s">
        <v>75</v>
      </c>
      <c r="AH65" s="5">
        <v>3.0640796295873098</v>
      </c>
      <c r="AI65" s="5">
        <v>3.9118484239305502</v>
      </c>
      <c r="AJ65" s="5">
        <v>3.0240719464813202</v>
      </c>
      <c r="AK65" s="7">
        <f t="shared" si="10"/>
        <v>30.64079629587561</v>
      </c>
      <c r="AL65" s="7">
        <f t="shared" si="11"/>
        <v>39.118484239308714</v>
      </c>
      <c r="AM65" s="7">
        <f t="shared" si="12"/>
        <v>30.240719464815687</v>
      </c>
    </row>
    <row r="66" spans="1:39" s="7" customFormat="1" x14ac:dyDescent="0.3">
      <c r="A66" s="5" t="s">
        <v>76</v>
      </c>
      <c r="B66" s="5"/>
      <c r="C66" s="5"/>
      <c r="D66" s="5"/>
      <c r="E66" s="5">
        <v>73.5</v>
      </c>
      <c r="F66" s="5">
        <v>5.7</v>
      </c>
      <c r="G66" s="5">
        <v>20.8</v>
      </c>
      <c r="H66" s="5">
        <f t="shared" si="60"/>
        <v>100</v>
      </c>
      <c r="I66" s="6">
        <f t="shared" si="61"/>
        <v>73.5</v>
      </c>
      <c r="J66" s="6">
        <f t="shared" si="62"/>
        <v>5.7</v>
      </c>
      <c r="K66" s="6">
        <f t="shared" si="63"/>
        <v>20.8</v>
      </c>
      <c r="L66" s="6">
        <f t="shared" si="64"/>
        <v>100</v>
      </c>
      <c r="M66" s="5">
        <v>54</v>
      </c>
      <c r="N66" s="5">
        <v>5.9</v>
      </c>
      <c r="O66" s="5">
        <v>39.5</v>
      </c>
      <c r="P66" s="5">
        <v>0.6</v>
      </c>
      <c r="Q66" s="5">
        <f t="shared" si="65"/>
        <v>100</v>
      </c>
      <c r="R66" s="6">
        <f t="shared" si="66"/>
        <v>5.7</v>
      </c>
      <c r="S66" s="5">
        <f t="shared" si="67"/>
        <v>50.922000000000004</v>
      </c>
      <c r="T66" s="6">
        <f t="shared" si="68"/>
        <v>5.5636999999999999</v>
      </c>
      <c r="U66" s="5">
        <f t="shared" si="69"/>
        <v>37.2485</v>
      </c>
      <c r="V66" s="6">
        <f t="shared" si="70"/>
        <v>0.56579999999999997</v>
      </c>
      <c r="W66" s="6">
        <f t="shared" si="71"/>
        <v>100</v>
      </c>
      <c r="X66" s="5">
        <v>0.21</v>
      </c>
      <c r="Y66" s="5">
        <v>5</v>
      </c>
      <c r="Z66" s="5">
        <v>500</v>
      </c>
      <c r="AA66" s="5"/>
      <c r="AB66" s="5">
        <v>51.8</v>
      </c>
      <c r="AC66" s="5"/>
      <c r="AD66" s="5">
        <v>2.23</v>
      </c>
      <c r="AE66" s="5">
        <v>0.89</v>
      </c>
      <c r="AF66" s="5">
        <v>31.79</v>
      </c>
      <c r="AG66" s="5" t="s">
        <v>75</v>
      </c>
      <c r="AH66" s="5">
        <v>2.7638489099591701</v>
      </c>
      <c r="AI66" s="5">
        <v>4.5001292438790301</v>
      </c>
      <c r="AJ66" s="5">
        <v>2.7360218461609498</v>
      </c>
      <c r="AK66" s="7">
        <f t="shared" si="10"/>
        <v>27.63848909959405</v>
      </c>
      <c r="AL66" s="7">
        <f t="shared" si="11"/>
        <v>45.001292438794124</v>
      </c>
      <c r="AM66" s="7">
        <f t="shared" si="12"/>
        <v>27.360218461611822</v>
      </c>
    </row>
    <row r="67" spans="1:39" s="7" customFormat="1" x14ac:dyDescent="0.3">
      <c r="A67" s="5" t="s">
        <v>77</v>
      </c>
      <c r="B67" s="5"/>
      <c r="C67" s="5"/>
      <c r="D67" s="5"/>
      <c r="E67" s="5">
        <v>46.8</v>
      </c>
      <c r="F67" s="5">
        <v>9.6</v>
      </c>
      <c r="G67" s="5">
        <v>43.6</v>
      </c>
      <c r="H67" s="5">
        <f t="shared" si="60"/>
        <v>100</v>
      </c>
      <c r="I67" s="6">
        <f t="shared" si="61"/>
        <v>46.8</v>
      </c>
      <c r="J67" s="6">
        <f t="shared" si="62"/>
        <v>9.6</v>
      </c>
      <c r="K67" s="6">
        <f t="shared" si="63"/>
        <v>43.6</v>
      </c>
      <c r="L67" s="6">
        <f t="shared" si="64"/>
        <v>100</v>
      </c>
      <c r="M67" s="5">
        <v>71.5</v>
      </c>
      <c r="N67" s="5">
        <v>5.6</v>
      </c>
      <c r="O67" s="5">
        <v>22.3</v>
      </c>
      <c r="P67" s="5">
        <v>0.5</v>
      </c>
      <c r="Q67" s="5">
        <f t="shared" si="65"/>
        <v>99.899999999999991</v>
      </c>
      <c r="R67" s="6">
        <f t="shared" si="66"/>
        <v>9.6</v>
      </c>
      <c r="S67" s="5">
        <f t="shared" si="67"/>
        <v>64.700700700700708</v>
      </c>
      <c r="T67" s="6">
        <f t="shared" si="68"/>
        <v>5.067467467467468</v>
      </c>
      <c r="U67" s="5">
        <f t="shared" si="69"/>
        <v>20.179379379379384</v>
      </c>
      <c r="V67" s="6">
        <f t="shared" si="70"/>
        <v>0.45245245245245258</v>
      </c>
      <c r="W67" s="6">
        <f t="shared" si="71"/>
        <v>100</v>
      </c>
      <c r="X67" s="5">
        <v>0.21</v>
      </c>
      <c r="Y67" s="5">
        <v>5</v>
      </c>
      <c r="Z67" s="5">
        <v>500</v>
      </c>
      <c r="AA67" s="5"/>
      <c r="AB67" s="5">
        <v>25</v>
      </c>
      <c r="AC67" s="5"/>
      <c r="AD67" s="5">
        <v>1.65</v>
      </c>
      <c r="AE67" s="5">
        <v>0.54</v>
      </c>
      <c r="AF67" s="5">
        <v>33.090000000000003</v>
      </c>
      <c r="AG67" s="5" t="s">
        <v>75</v>
      </c>
      <c r="AH67" s="5">
        <v>1.8999705325790599</v>
      </c>
      <c r="AI67" s="5">
        <v>6.3763935553050102</v>
      </c>
      <c r="AJ67" s="5">
        <v>1.72363591211283</v>
      </c>
      <c r="AK67" s="7">
        <f t="shared" si="10"/>
        <v>18.999705325796487</v>
      </c>
      <c r="AL67" s="7">
        <f t="shared" si="11"/>
        <v>63.763935553069864</v>
      </c>
      <c r="AM67" s="7">
        <f t="shared" si="12"/>
        <v>17.236359121133642</v>
      </c>
    </row>
    <row r="68" spans="1:39" s="7" customFormat="1" x14ac:dyDescent="0.3">
      <c r="A68" s="5" t="s">
        <v>78</v>
      </c>
      <c r="B68" s="5"/>
      <c r="C68" s="5"/>
      <c r="D68" s="5"/>
      <c r="E68" s="5">
        <v>82.29</v>
      </c>
      <c r="F68" s="5">
        <v>0.55000000000000004</v>
      </c>
      <c r="G68" s="5">
        <v>17.16</v>
      </c>
      <c r="H68" s="5">
        <f t="shared" ref="H68:H88" si="72">E68+F68+G68</f>
        <v>100</v>
      </c>
      <c r="I68" s="6">
        <f t="shared" ref="I68:I88" si="73">(E68/H68)*100</f>
        <v>82.29</v>
      </c>
      <c r="J68" s="6">
        <f t="shared" ref="J68:J88" si="74">(F68/H68)*100</f>
        <v>0.55000000000000004</v>
      </c>
      <c r="K68" s="6">
        <f t="shared" ref="K68:K88" si="75">(G68/H68)*100</f>
        <v>17.16</v>
      </c>
      <c r="L68" s="6">
        <f t="shared" ref="L68:L88" si="76">SUM(I68:K68)</f>
        <v>100</v>
      </c>
      <c r="M68" s="5">
        <v>49.63</v>
      </c>
      <c r="N68" s="5">
        <v>5.92</v>
      </c>
      <c r="O68" s="5">
        <v>43.81</v>
      </c>
      <c r="P68" s="5">
        <v>0.09</v>
      </c>
      <c r="Q68" s="5">
        <f t="shared" ref="Q68:Q88" si="77">M68+N68+O68+P68</f>
        <v>99.450000000000017</v>
      </c>
      <c r="R68" s="6">
        <f t="shared" ref="R68:R88" si="78">J68</f>
        <v>0.55000000000000004</v>
      </c>
      <c r="S68" s="5">
        <f t="shared" ref="S68:S88" si="79">(M68/Q68)*(100-R68)</f>
        <v>49.629999999999995</v>
      </c>
      <c r="T68" s="6">
        <f t="shared" ref="T68:T88" si="80">(N68/Q68)*(100-R68)</f>
        <v>5.919999999999999</v>
      </c>
      <c r="U68" s="5">
        <f t="shared" ref="U68:U88" si="81">(O68/Q68)*(100-R68)</f>
        <v>43.809999999999995</v>
      </c>
      <c r="V68" s="6">
        <f t="shared" ref="V68:V88" si="82">(P68/Q68)*(100-R68)</f>
        <v>8.9999999999999983E-2</v>
      </c>
      <c r="W68" s="6">
        <f t="shared" ref="W68:W88" si="83">R68+S68+T68+U68+V68</f>
        <v>100</v>
      </c>
      <c r="X68" s="5">
        <v>8</v>
      </c>
      <c r="Y68" s="5">
        <v>30</v>
      </c>
      <c r="Z68" s="5">
        <v>650</v>
      </c>
      <c r="AA68" s="5"/>
      <c r="AB68" s="5">
        <v>48.94</v>
      </c>
      <c r="AC68" s="5"/>
      <c r="AD68" s="5"/>
      <c r="AE68" s="5"/>
      <c r="AF68" s="5"/>
      <c r="AG68" s="5" t="s">
        <v>79</v>
      </c>
      <c r="AH68" s="5">
        <v>3.96169391004321</v>
      </c>
      <c r="AI68" s="5">
        <v>3.4610580567784499</v>
      </c>
      <c r="AJ68" s="5">
        <v>2.5772480331730301</v>
      </c>
      <c r="AK68" s="7">
        <f t="shared" ref="AK68:AK131" si="84">(AH68/SUM(AH68:AJ68))*100</f>
        <v>39.616939100453138</v>
      </c>
      <c r="AL68" s="7">
        <f t="shared" ref="AL68:AL131" si="85">(AI68/SUM(AH68:AJ68))*100</f>
        <v>34.61058056780287</v>
      </c>
      <c r="AM68" s="7">
        <f t="shared" ref="AM68:AM131" si="86">(AJ68/SUM(AH68:AJ68))*100</f>
        <v>25.772480331743985</v>
      </c>
    </row>
    <row r="69" spans="1:39" s="7" customFormat="1" x14ac:dyDescent="0.3">
      <c r="A69" s="5" t="s">
        <v>80</v>
      </c>
      <c r="B69" s="5"/>
      <c r="C69" s="5"/>
      <c r="D69" s="5"/>
      <c r="E69" s="5">
        <v>82.29</v>
      </c>
      <c r="F69" s="5">
        <v>0.55000000000000004</v>
      </c>
      <c r="G69" s="5">
        <v>17.16</v>
      </c>
      <c r="H69" s="5">
        <f t="shared" si="72"/>
        <v>100</v>
      </c>
      <c r="I69" s="6">
        <f t="shared" si="73"/>
        <v>82.29</v>
      </c>
      <c r="J69" s="6">
        <f t="shared" si="74"/>
        <v>0.55000000000000004</v>
      </c>
      <c r="K69" s="6">
        <f t="shared" si="75"/>
        <v>17.16</v>
      </c>
      <c r="L69" s="6">
        <f t="shared" si="76"/>
        <v>100</v>
      </c>
      <c r="M69" s="5">
        <v>49.63</v>
      </c>
      <c r="N69" s="5">
        <v>5.92</v>
      </c>
      <c r="O69" s="5">
        <v>43.81</v>
      </c>
      <c r="P69" s="5">
        <v>0.09</v>
      </c>
      <c r="Q69" s="5">
        <f t="shared" si="77"/>
        <v>99.450000000000017</v>
      </c>
      <c r="R69" s="6">
        <f t="shared" si="78"/>
        <v>0.55000000000000004</v>
      </c>
      <c r="S69" s="5">
        <f t="shared" si="79"/>
        <v>49.629999999999995</v>
      </c>
      <c r="T69" s="6">
        <f t="shared" si="80"/>
        <v>5.919999999999999</v>
      </c>
      <c r="U69" s="5">
        <f t="shared" si="81"/>
        <v>43.809999999999995</v>
      </c>
      <c r="V69" s="6">
        <f t="shared" si="82"/>
        <v>8.9999999999999983E-2</v>
      </c>
      <c r="W69" s="6">
        <f t="shared" si="83"/>
        <v>100</v>
      </c>
      <c r="X69" s="5">
        <v>8</v>
      </c>
      <c r="Y69" s="5">
        <v>30</v>
      </c>
      <c r="Z69" s="5">
        <v>650</v>
      </c>
      <c r="AA69" s="5"/>
      <c r="AB69" s="5">
        <v>40.159999999999997</v>
      </c>
      <c r="AC69" s="5"/>
      <c r="AD69" s="5"/>
      <c r="AE69" s="5"/>
      <c r="AF69" s="5"/>
      <c r="AG69" s="5" t="s">
        <v>79</v>
      </c>
      <c r="AH69" s="5">
        <v>3.96169391004321</v>
      </c>
      <c r="AI69" s="5">
        <v>3.4610580567784499</v>
      </c>
      <c r="AJ69" s="5">
        <v>2.5772480331730301</v>
      </c>
      <c r="AK69" s="7">
        <f t="shared" si="84"/>
        <v>39.616939100453138</v>
      </c>
      <c r="AL69" s="7">
        <f t="shared" si="85"/>
        <v>34.61058056780287</v>
      </c>
      <c r="AM69" s="7">
        <f t="shared" si="86"/>
        <v>25.772480331743985</v>
      </c>
    </row>
    <row r="70" spans="1:39" s="7" customFormat="1" x14ac:dyDescent="0.3">
      <c r="A70" s="5" t="s">
        <v>81</v>
      </c>
      <c r="B70" s="5"/>
      <c r="C70" s="5"/>
      <c r="D70" s="5"/>
      <c r="E70" s="5">
        <v>78.56</v>
      </c>
      <c r="F70" s="5">
        <v>6.7009999999999996</v>
      </c>
      <c r="G70" s="5">
        <v>14.74</v>
      </c>
      <c r="H70" s="5">
        <f t="shared" si="72"/>
        <v>100.00099999999999</v>
      </c>
      <c r="I70" s="6">
        <f t="shared" si="73"/>
        <v>78.559214407855933</v>
      </c>
      <c r="J70" s="6">
        <f t="shared" si="74"/>
        <v>6.7009329906700925</v>
      </c>
      <c r="K70" s="6">
        <f t="shared" si="75"/>
        <v>14.739852601473988</v>
      </c>
      <c r="L70" s="6">
        <f t="shared" si="76"/>
        <v>100.00000000000001</v>
      </c>
      <c r="M70" s="5">
        <v>53.6</v>
      </c>
      <c r="N70" s="5">
        <v>8.3000000000000007</v>
      </c>
      <c r="O70" s="5">
        <v>35.9</v>
      </c>
      <c r="P70" s="5">
        <v>2.2000000000000002</v>
      </c>
      <c r="Q70" s="5">
        <f t="shared" si="77"/>
        <v>100.00000000000001</v>
      </c>
      <c r="R70" s="6">
        <f t="shared" si="78"/>
        <v>6.7009329906700925</v>
      </c>
      <c r="S70" s="5">
        <f t="shared" si="79"/>
        <v>50.008299917000819</v>
      </c>
      <c r="T70" s="6">
        <f t="shared" si="80"/>
        <v>7.7438225617743814</v>
      </c>
      <c r="U70" s="5">
        <f t="shared" si="81"/>
        <v>33.49436505634943</v>
      </c>
      <c r="V70" s="6">
        <f t="shared" si="82"/>
        <v>2.0525794742052579</v>
      </c>
      <c r="W70" s="6">
        <f t="shared" si="83"/>
        <v>99.999999999999972</v>
      </c>
      <c r="X70" s="5">
        <v>0.55000000000000004</v>
      </c>
      <c r="Y70" s="5">
        <v>7</v>
      </c>
      <c r="Z70" s="5">
        <v>500</v>
      </c>
      <c r="AA70" s="5"/>
      <c r="AB70" s="5">
        <v>31.05</v>
      </c>
      <c r="AC70" s="5" t="s">
        <v>82</v>
      </c>
      <c r="AD70" s="5">
        <v>1.68</v>
      </c>
      <c r="AE70" s="5">
        <v>0.11</v>
      </c>
      <c r="AF70" s="5"/>
      <c r="AG70" s="5" t="s">
        <v>83</v>
      </c>
      <c r="AH70" s="5">
        <v>3.1192357090609999</v>
      </c>
      <c r="AI70" s="5">
        <v>4.07777204616671</v>
      </c>
      <c r="AJ70" s="5">
        <v>2.8029922447684701</v>
      </c>
      <c r="AK70" s="7">
        <f t="shared" si="84"/>
        <v>31.192357090621915</v>
      </c>
      <c r="AL70" s="7">
        <f t="shared" si="85"/>
        <v>40.777720461682677</v>
      </c>
      <c r="AM70" s="7">
        <f t="shared" si="86"/>
        <v>28.029922447695405</v>
      </c>
    </row>
    <row r="71" spans="1:39" s="7" customFormat="1" x14ac:dyDescent="0.3">
      <c r="A71" s="5" t="s">
        <v>84</v>
      </c>
      <c r="B71" s="5"/>
      <c r="C71" s="5"/>
      <c r="D71" s="5"/>
      <c r="E71" s="5">
        <v>51.45</v>
      </c>
      <c r="F71" s="5">
        <v>17.329999999999998</v>
      </c>
      <c r="G71" s="5">
        <v>31.13</v>
      </c>
      <c r="H71" s="5">
        <f t="shared" si="72"/>
        <v>99.91</v>
      </c>
      <c r="I71" s="6">
        <f t="shared" si="73"/>
        <v>51.49634671204084</v>
      </c>
      <c r="J71" s="6">
        <f t="shared" si="74"/>
        <v>17.345611049944949</v>
      </c>
      <c r="K71" s="6">
        <f t="shared" si="75"/>
        <v>31.158042238014211</v>
      </c>
      <c r="L71" s="6">
        <f t="shared" si="76"/>
        <v>100</v>
      </c>
      <c r="M71" s="5">
        <v>52.6</v>
      </c>
      <c r="N71" s="5">
        <v>6.21</v>
      </c>
      <c r="O71" s="5">
        <v>31.92</v>
      </c>
      <c r="P71" s="5">
        <v>8.75</v>
      </c>
      <c r="Q71" s="5">
        <f t="shared" si="77"/>
        <v>99.48</v>
      </c>
      <c r="R71" s="6">
        <f t="shared" si="78"/>
        <v>17.345611049944949</v>
      </c>
      <c r="S71" s="5">
        <f t="shared" si="79"/>
        <v>43.703466614122391</v>
      </c>
      <c r="T71" s="6">
        <f t="shared" si="80"/>
        <v>5.1596678264961984</v>
      </c>
      <c r="U71" s="5">
        <f t="shared" si="81"/>
        <v>26.521191146821042</v>
      </c>
      <c r="V71" s="6">
        <f t="shared" si="82"/>
        <v>7.2700633626154163</v>
      </c>
      <c r="W71" s="6">
        <f t="shared" si="83"/>
        <v>100</v>
      </c>
      <c r="X71" s="5">
        <v>0.2</v>
      </c>
      <c r="Y71" s="5">
        <v>10</v>
      </c>
      <c r="Z71" s="5">
        <v>500</v>
      </c>
      <c r="AA71" s="5"/>
      <c r="AB71" s="5">
        <v>39.53</v>
      </c>
      <c r="AC71" s="5"/>
      <c r="AD71" s="5">
        <v>1.33</v>
      </c>
      <c r="AE71" s="5">
        <v>0.11</v>
      </c>
      <c r="AF71" s="5">
        <v>28.52</v>
      </c>
      <c r="AG71" s="5" t="s">
        <v>85</v>
      </c>
      <c r="AH71" s="5">
        <v>2.8843568494487601</v>
      </c>
      <c r="AI71" s="5">
        <v>5.0370237843830203</v>
      </c>
      <c r="AJ71" s="5">
        <v>2.0786193661669401</v>
      </c>
      <c r="AK71" s="7">
        <f t="shared" si="84"/>
        <v>28.84356849449129</v>
      </c>
      <c r="AL71" s="7">
        <f t="shared" si="85"/>
        <v>50.370237843836641</v>
      </c>
      <c r="AM71" s="7">
        <f t="shared" si="86"/>
        <v>20.786193661672058</v>
      </c>
    </row>
    <row r="72" spans="1:39" s="7" customFormat="1" x14ac:dyDescent="0.3">
      <c r="A72" s="5" t="s">
        <v>86</v>
      </c>
      <c r="B72" s="5"/>
      <c r="C72" s="5"/>
      <c r="D72" s="5"/>
      <c r="E72" s="5">
        <v>85.68</v>
      </c>
      <c r="F72" s="5">
        <v>2.33</v>
      </c>
      <c r="G72" s="5">
        <v>11.98</v>
      </c>
      <c r="H72" s="5">
        <f t="shared" si="72"/>
        <v>99.990000000000009</v>
      </c>
      <c r="I72" s="6">
        <f t="shared" si="73"/>
        <v>85.688568856885681</v>
      </c>
      <c r="J72" s="6">
        <f t="shared" si="74"/>
        <v>2.3302330233023301</v>
      </c>
      <c r="K72" s="6">
        <f t="shared" si="75"/>
        <v>11.981198119811982</v>
      </c>
      <c r="L72" s="6">
        <f t="shared" si="76"/>
        <v>99.999999999999986</v>
      </c>
      <c r="M72" s="5">
        <v>60.46</v>
      </c>
      <c r="N72" s="5">
        <v>9.08</v>
      </c>
      <c r="O72" s="5">
        <v>27.36</v>
      </c>
      <c r="P72" s="5">
        <v>3.1</v>
      </c>
      <c r="Q72" s="5">
        <f t="shared" si="77"/>
        <v>100</v>
      </c>
      <c r="R72" s="6">
        <f t="shared" si="78"/>
        <v>2.3302330233023301</v>
      </c>
      <c r="S72" s="5">
        <f t="shared" si="79"/>
        <v>59.051141114111417</v>
      </c>
      <c r="T72" s="6">
        <f t="shared" si="80"/>
        <v>8.8684148414841495</v>
      </c>
      <c r="U72" s="5">
        <f t="shared" si="81"/>
        <v>26.722448244824484</v>
      </c>
      <c r="V72" s="6">
        <f t="shared" si="82"/>
        <v>3.027762776277628</v>
      </c>
      <c r="W72" s="6">
        <f t="shared" si="83"/>
        <v>100</v>
      </c>
      <c r="X72" s="5">
        <v>0.64</v>
      </c>
      <c r="Y72" s="5">
        <v>5</v>
      </c>
      <c r="Z72" s="5">
        <v>500</v>
      </c>
      <c r="AA72" s="5"/>
      <c r="AB72" s="5">
        <v>43.7</v>
      </c>
      <c r="AC72" s="5"/>
      <c r="AD72" s="5">
        <v>1.69</v>
      </c>
      <c r="AE72" s="5">
        <v>0.12</v>
      </c>
      <c r="AF72" s="5">
        <v>41.09</v>
      </c>
      <c r="AG72" s="5" t="s">
        <v>87</v>
      </c>
      <c r="AH72" s="5">
        <v>3.4303143021636702</v>
      </c>
      <c r="AI72" s="5">
        <v>4.1984701765061399</v>
      </c>
      <c r="AJ72" s="5">
        <v>2.3712155213219601</v>
      </c>
      <c r="AK72" s="7">
        <f t="shared" si="84"/>
        <v>34.303143021664937</v>
      </c>
      <c r="AL72" s="7">
        <f t="shared" si="85"/>
        <v>41.984701765095949</v>
      </c>
      <c r="AM72" s="7">
        <f t="shared" si="86"/>
        <v>23.712155213239118</v>
      </c>
    </row>
    <row r="73" spans="1:39" s="7" customFormat="1" x14ac:dyDescent="0.3">
      <c r="A73" s="5" t="s">
        <v>86</v>
      </c>
      <c r="B73" s="5"/>
      <c r="C73" s="5"/>
      <c r="D73" s="5"/>
      <c r="E73" s="5">
        <v>85.68</v>
      </c>
      <c r="F73" s="5">
        <v>2.33</v>
      </c>
      <c r="G73" s="5">
        <v>11.98</v>
      </c>
      <c r="H73" s="5">
        <f t="shared" si="72"/>
        <v>99.990000000000009</v>
      </c>
      <c r="I73" s="6">
        <f t="shared" si="73"/>
        <v>85.688568856885681</v>
      </c>
      <c r="J73" s="6">
        <f t="shared" si="74"/>
        <v>2.3302330233023301</v>
      </c>
      <c r="K73" s="6">
        <f t="shared" si="75"/>
        <v>11.981198119811982</v>
      </c>
      <c r="L73" s="6">
        <f t="shared" si="76"/>
        <v>99.999999999999986</v>
      </c>
      <c r="M73" s="5">
        <v>60.46</v>
      </c>
      <c r="N73" s="5">
        <v>9.08</v>
      </c>
      <c r="O73" s="5">
        <v>27.36</v>
      </c>
      <c r="P73" s="5">
        <v>3.1</v>
      </c>
      <c r="Q73" s="5">
        <f t="shared" si="77"/>
        <v>100</v>
      </c>
      <c r="R73" s="6">
        <f t="shared" si="78"/>
        <v>2.3302330233023301</v>
      </c>
      <c r="S73" s="5">
        <f t="shared" si="79"/>
        <v>59.051141114111417</v>
      </c>
      <c r="T73" s="6">
        <f t="shared" si="80"/>
        <v>8.8684148414841495</v>
      </c>
      <c r="U73" s="5">
        <f t="shared" si="81"/>
        <v>26.722448244824484</v>
      </c>
      <c r="V73" s="6">
        <f t="shared" si="82"/>
        <v>3.027762776277628</v>
      </c>
      <c r="W73" s="6">
        <f t="shared" si="83"/>
        <v>100</v>
      </c>
      <c r="X73" s="5">
        <v>1.2</v>
      </c>
      <c r="Y73" s="5">
        <v>5</v>
      </c>
      <c r="Z73" s="5">
        <v>500</v>
      </c>
      <c r="AA73" s="5"/>
      <c r="AB73" s="5">
        <v>39.07</v>
      </c>
      <c r="AC73" s="5"/>
      <c r="AD73" s="5">
        <v>2.39</v>
      </c>
      <c r="AE73" s="5">
        <v>0.12</v>
      </c>
      <c r="AF73" s="5">
        <v>38.51</v>
      </c>
      <c r="AG73" s="5" t="s">
        <v>87</v>
      </c>
      <c r="AH73" s="5">
        <v>3.4303143021636702</v>
      </c>
      <c r="AI73" s="5">
        <v>4.1984701765061399</v>
      </c>
      <c r="AJ73" s="5">
        <v>2.3712155213219601</v>
      </c>
      <c r="AK73" s="7">
        <f t="shared" si="84"/>
        <v>34.303143021664937</v>
      </c>
      <c r="AL73" s="7">
        <f t="shared" si="85"/>
        <v>41.984701765095949</v>
      </c>
      <c r="AM73" s="7">
        <f t="shared" si="86"/>
        <v>23.712155213239118</v>
      </c>
    </row>
    <row r="74" spans="1:39" s="7" customFormat="1" x14ac:dyDescent="0.3">
      <c r="A74" s="5" t="s">
        <v>88</v>
      </c>
      <c r="B74" s="5"/>
      <c r="C74" s="5"/>
      <c r="D74" s="5"/>
      <c r="E74" s="5">
        <v>80.67</v>
      </c>
      <c r="F74" s="5">
        <v>9.7420000000000009</v>
      </c>
      <c r="G74" s="5">
        <v>9.5890000000000004</v>
      </c>
      <c r="H74" s="5">
        <f t="shared" si="72"/>
        <v>100.001</v>
      </c>
      <c r="I74" s="6">
        <f t="shared" si="73"/>
        <v>80.669193308066923</v>
      </c>
      <c r="J74" s="6">
        <f t="shared" si="74"/>
        <v>9.741902580974191</v>
      </c>
      <c r="K74" s="6">
        <f t="shared" si="75"/>
        <v>9.5889041109588895</v>
      </c>
      <c r="L74" s="6">
        <f t="shared" si="76"/>
        <v>100.00000000000001</v>
      </c>
      <c r="M74" s="5">
        <v>41.78</v>
      </c>
      <c r="N74" s="5">
        <v>5.36</v>
      </c>
      <c r="O74" s="5">
        <v>52.26</v>
      </c>
      <c r="P74" s="5">
        <v>0.6</v>
      </c>
      <c r="Q74" s="5">
        <f t="shared" si="77"/>
        <v>100</v>
      </c>
      <c r="R74" s="6">
        <f t="shared" si="78"/>
        <v>9.741902580974191</v>
      </c>
      <c r="S74" s="5">
        <f t="shared" si="79"/>
        <v>37.709833101668977</v>
      </c>
      <c r="T74" s="6">
        <f t="shared" si="80"/>
        <v>4.8378340216597833</v>
      </c>
      <c r="U74" s="5">
        <f t="shared" si="81"/>
        <v>47.168881711182877</v>
      </c>
      <c r="V74" s="6">
        <f t="shared" si="82"/>
        <v>0.54154858451415477</v>
      </c>
      <c r="W74" s="6">
        <f t="shared" si="83"/>
        <v>99.999999999999986</v>
      </c>
      <c r="X74" s="5">
        <v>0.75</v>
      </c>
      <c r="Y74" s="5">
        <v>50</v>
      </c>
      <c r="Z74" s="5">
        <v>550</v>
      </c>
      <c r="AA74" s="5">
        <v>40</v>
      </c>
      <c r="AB74" s="5">
        <v>23.75</v>
      </c>
      <c r="AC74" s="5">
        <v>1.48E-3</v>
      </c>
      <c r="AD74" s="5">
        <v>4.54</v>
      </c>
      <c r="AE74" s="5">
        <v>0.08</v>
      </c>
      <c r="AF74" s="5">
        <v>30</v>
      </c>
      <c r="AG74" s="5" t="s">
        <v>89</v>
      </c>
      <c r="AH74" s="5">
        <v>3.92190062978537</v>
      </c>
      <c r="AI74" s="5">
        <v>3.39924434358633</v>
      </c>
      <c r="AJ74" s="5">
        <v>2.6788550266278799</v>
      </c>
      <c r="AK74" s="7">
        <f t="shared" si="84"/>
        <v>39.219006297855344</v>
      </c>
      <c r="AL74" s="7">
        <f t="shared" si="85"/>
        <v>33.992443435864729</v>
      </c>
      <c r="AM74" s="7">
        <f t="shared" si="86"/>
        <v>26.78855026627992</v>
      </c>
    </row>
    <row r="75" spans="1:39" s="7" customFormat="1" x14ac:dyDescent="0.3">
      <c r="A75" s="5" t="s">
        <v>90</v>
      </c>
      <c r="B75" s="5"/>
      <c r="C75" s="5"/>
      <c r="D75" s="5"/>
      <c r="E75" s="5">
        <v>78.75</v>
      </c>
      <c r="F75" s="5">
        <v>4.1390000000000002</v>
      </c>
      <c r="G75" s="5">
        <v>17.11</v>
      </c>
      <c r="H75" s="5">
        <f t="shared" si="72"/>
        <v>99.998999999999995</v>
      </c>
      <c r="I75" s="6">
        <f t="shared" si="73"/>
        <v>78.750787507875089</v>
      </c>
      <c r="J75" s="6">
        <f t="shared" si="74"/>
        <v>4.1390413904139045</v>
      </c>
      <c r="K75" s="6">
        <f t="shared" si="75"/>
        <v>17.110171101711018</v>
      </c>
      <c r="L75" s="6">
        <f t="shared" si="76"/>
        <v>100.00000000000001</v>
      </c>
      <c r="M75" s="5">
        <v>44.82</v>
      </c>
      <c r="N75" s="5">
        <v>5.08</v>
      </c>
      <c r="O75" s="5">
        <v>49.18</v>
      </c>
      <c r="P75" s="5">
        <v>0.92</v>
      </c>
      <c r="Q75" s="5">
        <f t="shared" si="77"/>
        <v>100</v>
      </c>
      <c r="R75" s="6">
        <f t="shared" si="78"/>
        <v>4.1390413904139045</v>
      </c>
      <c r="S75" s="5">
        <f t="shared" si="79"/>
        <v>42.964881648816487</v>
      </c>
      <c r="T75" s="6">
        <f t="shared" si="80"/>
        <v>4.8697366973669736</v>
      </c>
      <c r="U75" s="5">
        <f t="shared" si="81"/>
        <v>47.14441944419444</v>
      </c>
      <c r="V75" s="6">
        <f t="shared" si="82"/>
        <v>0.88192081920819199</v>
      </c>
      <c r="W75" s="6">
        <f t="shared" si="83"/>
        <v>100</v>
      </c>
      <c r="X75" s="5">
        <v>1.29</v>
      </c>
      <c r="Y75" s="5">
        <v>7</v>
      </c>
      <c r="Z75" s="5">
        <v>500</v>
      </c>
      <c r="AA75" s="5"/>
      <c r="AB75" s="5">
        <v>32.700000000000003</v>
      </c>
      <c r="AC75" s="5"/>
      <c r="AD75" s="5">
        <v>3.84</v>
      </c>
      <c r="AE75" s="5">
        <v>0.1</v>
      </c>
      <c r="AF75" s="5">
        <v>31.6</v>
      </c>
      <c r="AG75" s="5" t="s">
        <v>91</v>
      </c>
      <c r="AH75" s="5">
        <v>3.6630060039102901</v>
      </c>
      <c r="AI75" s="5">
        <v>3.4687385621467999</v>
      </c>
      <c r="AJ75" s="5">
        <v>2.8682554339425899</v>
      </c>
      <c r="AK75" s="7">
        <f t="shared" si="84"/>
        <v>36.630060039104073</v>
      </c>
      <c r="AL75" s="7">
        <f t="shared" si="85"/>
        <v>34.687385621469105</v>
      </c>
      <c r="AM75" s="7">
        <f t="shared" si="86"/>
        <v>28.682554339426815</v>
      </c>
    </row>
    <row r="76" spans="1:39" s="7" customFormat="1" x14ac:dyDescent="0.3">
      <c r="A76" s="5" t="s">
        <v>90</v>
      </c>
      <c r="B76" s="5"/>
      <c r="C76" s="5"/>
      <c r="D76" s="5"/>
      <c r="E76" s="5">
        <v>78.75</v>
      </c>
      <c r="F76" s="5">
        <v>4.1390000000000002</v>
      </c>
      <c r="G76" s="5">
        <v>17.11</v>
      </c>
      <c r="H76" s="5">
        <f t="shared" si="72"/>
        <v>99.998999999999995</v>
      </c>
      <c r="I76" s="6">
        <f t="shared" si="73"/>
        <v>78.750787507875089</v>
      </c>
      <c r="J76" s="6">
        <f t="shared" si="74"/>
        <v>4.1390413904139045</v>
      </c>
      <c r="K76" s="6">
        <f t="shared" si="75"/>
        <v>17.110171101711018</v>
      </c>
      <c r="L76" s="6">
        <f t="shared" si="76"/>
        <v>100.00000000000001</v>
      </c>
      <c r="M76" s="5">
        <v>44.82</v>
      </c>
      <c r="N76" s="5">
        <v>5.08</v>
      </c>
      <c r="O76" s="5">
        <v>49.18</v>
      </c>
      <c r="P76" s="5">
        <v>0.92</v>
      </c>
      <c r="Q76" s="5">
        <f t="shared" si="77"/>
        <v>100</v>
      </c>
      <c r="R76" s="6">
        <f t="shared" si="78"/>
        <v>4.1390413904139045</v>
      </c>
      <c r="S76" s="5">
        <f t="shared" si="79"/>
        <v>42.964881648816487</v>
      </c>
      <c r="T76" s="6">
        <f t="shared" si="80"/>
        <v>4.8697366973669736</v>
      </c>
      <c r="U76" s="5">
        <f t="shared" si="81"/>
        <v>47.14441944419444</v>
      </c>
      <c r="V76" s="6">
        <f t="shared" si="82"/>
        <v>0.88192081920819199</v>
      </c>
      <c r="W76" s="6">
        <f t="shared" si="83"/>
        <v>100</v>
      </c>
      <c r="X76" s="5">
        <v>1.29</v>
      </c>
      <c r="Y76" s="5">
        <v>7</v>
      </c>
      <c r="Z76" s="5">
        <v>500</v>
      </c>
      <c r="AA76" s="5"/>
      <c r="AB76" s="5">
        <v>39.19</v>
      </c>
      <c r="AC76" s="5"/>
      <c r="AD76" s="5">
        <v>3.79</v>
      </c>
      <c r="AE76" s="5">
        <v>0.1</v>
      </c>
      <c r="AF76" s="5">
        <v>32.14</v>
      </c>
      <c r="AG76" s="5" t="s">
        <v>91</v>
      </c>
      <c r="AH76" s="5">
        <v>3.6630060039102901</v>
      </c>
      <c r="AI76" s="5">
        <v>3.4687385621467999</v>
      </c>
      <c r="AJ76" s="5">
        <v>2.8682554339425899</v>
      </c>
      <c r="AK76" s="7">
        <f t="shared" si="84"/>
        <v>36.630060039104073</v>
      </c>
      <c r="AL76" s="7">
        <f t="shared" si="85"/>
        <v>34.687385621469105</v>
      </c>
      <c r="AM76" s="7">
        <f t="shared" si="86"/>
        <v>28.682554339426815</v>
      </c>
    </row>
    <row r="77" spans="1:39" s="7" customFormat="1" x14ac:dyDescent="0.3">
      <c r="A77" s="5" t="s">
        <v>92</v>
      </c>
      <c r="B77" s="5"/>
      <c r="C77" s="5"/>
      <c r="D77" s="5"/>
      <c r="E77" s="5">
        <v>78.150000000000006</v>
      </c>
      <c r="F77" s="5">
        <v>6.1449999999999996</v>
      </c>
      <c r="G77" s="5">
        <v>15.71</v>
      </c>
      <c r="H77" s="5">
        <f t="shared" si="72"/>
        <v>100.005</v>
      </c>
      <c r="I77" s="6">
        <f t="shared" si="73"/>
        <v>78.14609269536524</v>
      </c>
      <c r="J77" s="6">
        <f t="shared" si="74"/>
        <v>6.1446927653617323</v>
      </c>
      <c r="K77" s="6">
        <f t="shared" si="75"/>
        <v>15.70921453927304</v>
      </c>
      <c r="L77" s="6">
        <f t="shared" si="76"/>
        <v>100</v>
      </c>
      <c r="M77" s="5">
        <v>55.89</v>
      </c>
      <c r="N77" s="5">
        <v>6.57</v>
      </c>
      <c r="O77" s="5">
        <v>28.25</v>
      </c>
      <c r="P77" s="5">
        <v>9.2899999999999991</v>
      </c>
      <c r="Q77" s="5">
        <f t="shared" si="77"/>
        <v>100</v>
      </c>
      <c r="R77" s="6">
        <f t="shared" si="78"/>
        <v>6.1446927653617323</v>
      </c>
      <c r="S77" s="5">
        <f t="shared" si="79"/>
        <v>52.455731213439329</v>
      </c>
      <c r="T77" s="6">
        <f t="shared" si="80"/>
        <v>6.1662936853157353</v>
      </c>
      <c r="U77" s="5">
        <f t="shared" si="81"/>
        <v>26.514124293785311</v>
      </c>
      <c r="V77" s="6">
        <f t="shared" si="82"/>
        <v>8.7191580420978951</v>
      </c>
      <c r="W77" s="6">
        <f t="shared" si="83"/>
        <v>100</v>
      </c>
      <c r="X77" s="5">
        <v>1.05</v>
      </c>
      <c r="Y77" s="5">
        <v>5</v>
      </c>
      <c r="Z77" s="5">
        <v>550</v>
      </c>
      <c r="AA77" s="5"/>
      <c r="AB77" s="5"/>
      <c r="AC77" s="5"/>
      <c r="AD77" s="5">
        <v>3.97</v>
      </c>
      <c r="AE77" s="5">
        <v>0.1</v>
      </c>
      <c r="AF77" s="5"/>
      <c r="AG77" s="5" t="s">
        <v>93</v>
      </c>
      <c r="AH77" s="5">
        <v>3.4126547841028501</v>
      </c>
      <c r="AI77" s="5">
        <v>4.5202650098942501</v>
      </c>
      <c r="AJ77" s="5">
        <v>2.0670802059981899</v>
      </c>
      <c r="AK77" s="7">
        <f t="shared" si="84"/>
        <v>34.126547841044577</v>
      </c>
      <c r="AL77" s="7">
        <f t="shared" si="85"/>
        <v>45.202650098963794</v>
      </c>
      <c r="AM77" s="7">
        <f t="shared" si="86"/>
        <v>20.670802059991637</v>
      </c>
    </row>
    <row r="78" spans="1:39" s="7" customFormat="1" x14ac:dyDescent="0.3">
      <c r="A78" s="5" t="s">
        <v>92</v>
      </c>
      <c r="B78" s="5"/>
      <c r="C78" s="5"/>
      <c r="D78" s="5"/>
      <c r="E78" s="5">
        <v>78.150000000000006</v>
      </c>
      <c r="F78" s="5">
        <v>6.1449999999999996</v>
      </c>
      <c r="G78" s="5">
        <v>15.71</v>
      </c>
      <c r="H78" s="5">
        <f t="shared" si="72"/>
        <v>100.005</v>
      </c>
      <c r="I78" s="6">
        <f t="shared" si="73"/>
        <v>78.14609269536524</v>
      </c>
      <c r="J78" s="6">
        <f t="shared" si="74"/>
        <v>6.1446927653617323</v>
      </c>
      <c r="K78" s="6">
        <f t="shared" si="75"/>
        <v>15.70921453927304</v>
      </c>
      <c r="L78" s="6">
        <f t="shared" si="76"/>
        <v>100</v>
      </c>
      <c r="M78" s="5">
        <v>55.89</v>
      </c>
      <c r="N78" s="5">
        <v>6.57</v>
      </c>
      <c r="O78" s="5">
        <v>28.25</v>
      </c>
      <c r="P78" s="5">
        <v>9.2899999999999991</v>
      </c>
      <c r="Q78" s="5">
        <f t="shared" si="77"/>
        <v>100</v>
      </c>
      <c r="R78" s="6">
        <f t="shared" si="78"/>
        <v>6.1446927653617323</v>
      </c>
      <c r="S78" s="5">
        <f t="shared" si="79"/>
        <v>52.455731213439329</v>
      </c>
      <c r="T78" s="6">
        <f t="shared" si="80"/>
        <v>6.1662936853157353</v>
      </c>
      <c r="U78" s="5">
        <f t="shared" si="81"/>
        <v>26.514124293785311</v>
      </c>
      <c r="V78" s="6">
        <f t="shared" si="82"/>
        <v>8.7191580420978951</v>
      </c>
      <c r="W78" s="6">
        <f t="shared" si="83"/>
        <v>100</v>
      </c>
      <c r="X78" s="5">
        <v>1.05</v>
      </c>
      <c r="Y78" s="5">
        <v>5</v>
      </c>
      <c r="Z78" s="5">
        <v>550</v>
      </c>
      <c r="AA78" s="5"/>
      <c r="AB78" s="5"/>
      <c r="AC78" s="5"/>
      <c r="AD78" s="5">
        <v>4.25</v>
      </c>
      <c r="AE78" s="5">
        <v>0.1</v>
      </c>
      <c r="AF78" s="5"/>
      <c r="AG78" s="5" t="s">
        <v>93</v>
      </c>
      <c r="AH78" s="5">
        <v>3.4126547841028501</v>
      </c>
      <c r="AI78" s="5">
        <v>4.5202650098942501</v>
      </c>
      <c r="AJ78" s="5">
        <v>2.0670802059981899</v>
      </c>
      <c r="AK78" s="7">
        <f t="shared" si="84"/>
        <v>34.126547841044577</v>
      </c>
      <c r="AL78" s="7">
        <f t="shared" si="85"/>
        <v>45.202650098963794</v>
      </c>
      <c r="AM78" s="7">
        <f t="shared" si="86"/>
        <v>20.670802059991637</v>
      </c>
    </row>
    <row r="79" spans="1:39" s="7" customFormat="1" x14ac:dyDescent="0.3">
      <c r="A79" s="5" t="s">
        <v>94</v>
      </c>
      <c r="B79" s="5">
        <v>43.16</v>
      </c>
      <c r="C79" s="5">
        <v>30.31</v>
      </c>
      <c r="D79" s="5">
        <v>17.02</v>
      </c>
      <c r="E79" s="5">
        <v>64.650000000000006</v>
      </c>
      <c r="F79" s="5">
        <v>8.6430000000000007</v>
      </c>
      <c r="G79" s="5">
        <v>26.71</v>
      </c>
      <c r="H79" s="5">
        <f t="shared" si="72"/>
        <v>100.00300000000001</v>
      </c>
      <c r="I79" s="6">
        <f t="shared" si="73"/>
        <v>64.648060558183246</v>
      </c>
      <c r="J79" s="6">
        <f t="shared" si="74"/>
        <v>8.6427407177784659</v>
      </c>
      <c r="K79" s="6">
        <f t="shared" si="75"/>
        <v>26.709198724038274</v>
      </c>
      <c r="L79" s="6">
        <f t="shared" si="76"/>
        <v>99.999999999999986</v>
      </c>
      <c r="M79" s="5">
        <v>39.340000000000003</v>
      </c>
      <c r="N79" s="5">
        <v>5.81</v>
      </c>
      <c r="O79" s="5">
        <v>53.3</v>
      </c>
      <c r="P79" s="5">
        <v>1.54</v>
      </c>
      <c r="Q79" s="5">
        <f t="shared" si="77"/>
        <v>99.990000000000009</v>
      </c>
      <c r="R79" s="6">
        <f t="shared" si="78"/>
        <v>8.6427407177784659</v>
      </c>
      <c r="S79" s="5">
        <f t="shared" si="79"/>
        <v>35.943540155641514</v>
      </c>
      <c r="T79" s="6">
        <f t="shared" si="80"/>
        <v>5.3083876030573762</v>
      </c>
      <c r="U79" s="5">
        <f t="shared" si="81"/>
        <v>48.698289026326705</v>
      </c>
      <c r="V79" s="6">
        <f t="shared" si="82"/>
        <v>1.4070424971959312</v>
      </c>
      <c r="W79" s="6">
        <f t="shared" si="83"/>
        <v>100</v>
      </c>
      <c r="X79" s="5">
        <v>0.85</v>
      </c>
      <c r="Y79" s="5">
        <v>45</v>
      </c>
      <c r="Z79" s="5">
        <v>450</v>
      </c>
      <c r="AA79" s="5">
        <v>40</v>
      </c>
      <c r="AB79" s="5">
        <v>40.67</v>
      </c>
      <c r="AC79" s="5">
        <v>7.1700000000000002E-3</v>
      </c>
      <c r="AD79" s="5">
        <v>9.58</v>
      </c>
      <c r="AE79" s="5">
        <v>0.1</v>
      </c>
      <c r="AF79" s="5">
        <v>17.2</v>
      </c>
      <c r="AG79" s="5" t="s">
        <v>95</v>
      </c>
      <c r="AH79" s="5">
        <v>3.3877554186388799</v>
      </c>
      <c r="AI79" s="5">
        <v>3.3084046219287599</v>
      </c>
      <c r="AJ79" s="5">
        <v>3.30383995932789</v>
      </c>
      <c r="AK79" s="7">
        <f t="shared" si="84"/>
        <v>33.877554186742721</v>
      </c>
      <c r="AL79" s="7">
        <f t="shared" si="85"/>
        <v>33.084046219633237</v>
      </c>
      <c r="AM79" s="7">
        <f t="shared" si="86"/>
        <v>33.038399593624057</v>
      </c>
    </row>
    <row r="80" spans="1:39" s="7" customFormat="1" x14ac:dyDescent="0.3">
      <c r="A80" s="5" t="s">
        <v>96</v>
      </c>
      <c r="B80" s="5"/>
      <c r="C80" s="5"/>
      <c r="D80" s="5"/>
      <c r="E80" s="5">
        <v>82.53</v>
      </c>
      <c r="F80" s="5">
        <v>6.4210000000000003</v>
      </c>
      <c r="G80" s="5">
        <v>11.05</v>
      </c>
      <c r="H80" s="5">
        <f t="shared" si="72"/>
        <v>100.001</v>
      </c>
      <c r="I80" s="6">
        <f t="shared" si="73"/>
        <v>82.529174708252924</v>
      </c>
      <c r="J80" s="6">
        <f t="shared" si="74"/>
        <v>6.4209357906420932</v>
      </c>
      <c r="K80" s="6">
        <f t="shared" si="75"/>
        <v>11.049889501104989</v>
      </c>
      <c r="L80" s="6">
        <f t="shared" si="76"/>
        <v>100</v>
      </c>
      <c r="M80" s="5">
        <v>53.2</v>
      </c>
      <c r="N80" s="5">
        <v>7.1</v>
      </c>
      <c r="O80" s="5">
        <v>31.7</v>
      </c>
      <c r="P80" s="5">
        <v>8</v>
      </c>
      <c r="Q80" s="5">
        <f t="shared" si="77"/>
        <v>100</v>
      </c>
      <c r="R80" s="6">
        <f t="shared" si="78"/>
        <v>6.4209357906420932</v>
      </c>
      <c r="S80" s="5">
        <f t="shared" si="79"/>
        <v>49.784062159378408</v>
      </c>
      <c r="T80" s="6">
        <f t="shared" si="80"/>
        <v>6.6441135588644107</v>
      </c>
      <c r="U80" s="5">
        <f t="shared" si="81"/>
        <v>29.664563354366457</v>
      </c>
      <c r="V80" s="6">
        <f t="shared" si="82"/>
        <v>7.4863251367486328</v>
      </c>
      <c r="W80" s="6">
        <f t="shared" si="83"/>
        <v>100</v>
      </c>
      <c r="X80" s="5">
        <v>0.64</v>
      </c>
      <c r="Y80" s="5">
        <v>7</v>
      </c>
      <c r="Z80" s="5">
        <v>550</v>
      </c>
      <c r="AA80" s="5"/>
      <c r="AB80" s="5">
        <v>21.5</v>
      </c>
      <c r="AC80" s="5"/>
      <c r="AD80" s="5"/>
      <c r="AE80" s="5"/>
      <c r="AF80" s="5"/>
      <c r="AG80" s="5" t="s">
        <v>97</v>
      </c>
      <c r="AH80" s="5">
        <v>3.5171467754296102</v>
      </c>
      <c r="AI80" s="5">
        <v>4.1817460883276798</v>
      </c>
      <c r="AJ80" s="5">
        <v>2.30110713623771</v>
      </c>
      <c r="AK80" s="7">
        <f t="shared" si="84"/>
        <v>35.171467754313682</v>
      </c>
      <c r="AL80" s="7">
        <f t="shared" si="85"/>
        <v>41.817460883297706</v>
      </c>
      <c r="AM80" s="7">
        <f t="shared" si="86"/>
        <v>23.011071362388602</v>
      </c>
    </row>
    <row r="81" spans="1:39" s="7" customFormat="1" x14ac:dyDescent="0.3">
      <c r="A81" s="5" t="s">
        <v>96</v>
      </c>
      <c r="B81" s="5"/>
      <c r="C81" s="5"/>
      <c r="D81" s="5"/>
      <c r="E81" s="5">
        <v>82.53</v>
      </c>
      <c r="F81" s="5">
        <v>6.4210000000000003</v>
      </c>
      <c r="G81" s="5">
        <v>11.05</v>
      </c>
      <c r="H81" s="5">
        <f t="shared" si="72"/>
        <v>100.001</v>
      </c>
      <c r="I81" s="6">
        <f t="shared" si="73"/>
        <v>82.529174708252924</v>
      </c>
      <c r="J81" s="6">
        <f t="shared" si="74"/>
        <v>6.4209357906420932</v>
      </c>
      <c r="K81" s="6">
        <f t="shared" si="75"/>
        <v>11.049889501104989</v>
      </c>
      <c r="L81" s="6">
        <f t="shared" si="76"/>
        <v>100</v>
      </c>
      <c r="M81" s="5">
        <v>53.2</v>
      </c>
      <c r="N81" s="5">
        <v>7.1</v>
      </c>
      <c r="O81" s="5">
        <v>31.7</v>
      </c>
      <c r="P81" s="5">
        <v>8</v>
      </c>
      <c r="Q81" s="5">
        <f t="shared" si="77"/>
        <v>100</v>
      </c>
      <c r="R81" s="6">
        <f t="shared" si="78"/>
        <v>6.4209357906420932</v>
      </c>
      <c r="S81" s="5">
        <f t="shared" si="79"/>
        <v>49.784062159378408</v>
      </c>
      <c r="T81" s="6">
        <f t="shared" si="80"/>
        <v>6.6441135588644107</v>
      </c>
      <c r="U81" s="5">
        <f t="shared" si="81"/>
        <v>29.664563354366457</v>
      </c>
      <c r="V81" s="6">
        <f t="shared" si="82"/>
        <v>7.4863251367486328</v>
      </c>
      <c r="W81" s="6">
        <f t="shared" si="83"/>
        <v>100</v>
      </c>
      <c r="X81" s="5">
        <v>0.63</v>
      </c>
      <c r="Y81" s="5">
        <v>7</v>
      </c>
      <c r="Z81" s="5">
        <v>550</v>
      </c>
      <c r="AA81" s="5"/>
      <c r="AB81" s="5">
        <v>21.98</v>
      </c>
      <c r="AC81" s="5"/>
      <c r="AD81" s="5"/>
      <c r="AE81" s="5"/>
      <c r="AF81" s="5"/>
      <c r="AG81" s="5" t="s">
        <v>97</v>
      </c>
      <c r="AH81" s="5">
        <v>3.5171467754296102</v>
      </c>
      <c r="AI81" s="5">
        <v>4.1817460883276798</v>
      </c>
      <c r="AJ81" s="5">
        <v>2.30110713623771</v>
      </c>
      <c r="AK81" s="7">
        <f t="shared" si="84"/>
        <v>35.171467754313682</v>
      </c>
      <c r="AL81" s="7">
        <f t="shared" si="85"/>
        <v>41.817460883297706</v>
      </c>
      <c r="AM81" s="7">
        <f t="shared" si="86"/>
        <v>23.011071362388602</v>
      </c>
    </row>
    <row r="82" spans="1:39" s="7" customFormat="1" x14ac:dyDescent="0.3">
      <c r="A82" s="5" t="s">
        <v>98</v>
      </c>
      <c r="B82" s="5"/>
      <c r="C82" s="5"/>
      <c r="D82" s="5"/>
      <c r="E82" s="5">
        <v>69.28</v>
      </c>
      <c r="F82" s="5">
        <v>6.3</v>
      </c>
      <c r="G82" s="5">
        <v>14.92</v>
      </c>
      <c r="H82" s="5">
        <f t="shared" si="72"/>
        <v>90.5</v>
      </c>
      <c r="I82" s="6">
        <f t="shared" si="73"/>
        <v>76.552486187845304</v>
      </c>
      <c r="J82" s="6">
        <f t="shared" si="74"/>
        <v>6.9613259668508292</v>
      </c>
      <c r="K82" s="6">
        <f t="shared" si="75"/>
        <v>16.486187845303867</v>
      </c>
      <c r="L82" s="6">
        <f t="shared" si="76"/>
        <v>100</v>
      </c>
      <c r="M82" s="5">
        <v>41.7</v>
      </c>
      <c r="N82" s="5">
        <v>6.17</v>
      </c>
      <c r="O82" s="5">
        <v>44.99</v>
      </c>
      <c r="P82" s="5">
        <v>7.14</v>
      </c>
      <c r="Q82" s="5">
        <f t="shared" si="77"/>
        <v>100.00000000000001</v>
      </c>
      <c r="R82" s="6">
        <f t="shared" si="78"/>
        <v>6.9613259668508292</v>
      </c>
      <c r="S82" s="5">
        <f t="shared" si="79"/>
        <v>38.797127071823198</v>
      </c>
      <c r="T82" s="6">
        <f t="shared" si="80"/>
        <v>5.7404861878453026</v>
      </c>
      <c r="U82" s="5">
        <f t="shared" si="81"/>
        <v>41.858099447513808</v>
      </c>
      <c r="V82" s="6">
        <f t="shared" si="82"/>
        <v>6.6429613259668496</v>
      </c>
      <c r="W82" s="6">
        <f t="shared" si="83"/>
        <v>99.999999999999986</v>
      </c>
      <c r="X82" s="5">
        <v>0.5</v>
      </c>
      <c r="Y82" s="5">
        <v>50</v>
      </c>
      <c r="Z82" s="5">
        <v>400</v>
      </c>
      <c r="AA82" s="5">
        <v>50</v>
      </c>
      <c r="AB82" s="5"/>
      <c r="AC82" s="5">
        <v>8.0119999999999997E-2</v>
      </c>
      <c r="AD82" s="5">
        <v>2.39</v>
      </c>
      <c r="AE82" s="5">
        <v>0.09</v>
      </c>
      <c r="AF82" s="5">
        <v>33.6</v>
      </c>
      <c r="AG82" s="5" t="s">
        <v>99</v>
      </c>
      <c r="AH82" s="5">
        <v>2.9508183846899301</v>
      </c>
      <c r="AI82" s="5">
        <v>3.6292972341528</v>
      </c>
      <c r="AJ82" s="5">
        <v>3.4198843810653399</v>
      </c>
      <c r="AK82" s="7">
        <f t="shared" si="84"/>
        <v>29.508183847170571</v>
      </c>
      <c r="AL82" s="7">
        <f t="shared" si="85"/>
        <v>36.292972341861642</v>
      </c>
      <c r="AM82" s="7">
        <f t="shared" si="86"/>
        <v>34.198843810967787</v>
      </c>
    </row>
    <row r="83" spans="1:39" s="7" customFormat="1" x14ac:dyDescent="0.3">
      <c r="A83" s="5" t="s">
        <v>100</v>
      </c>
      <c r="B83" s="5"/>
      <c r="C83" s="5"/>
      <c r="D83" s="5"/>
      <c r="E83" s="5">
        <v>72</v>
      </c>
      <c r="F83" s="5">
        <v>1.3</v>
      </c>
      <c r="G83" s="5">
        <v>26.67</v>
      </c>
      <c r="H83" s="5">
        <f t="shared" si="72"/>
        <v>99.97</v>
      </c>
      <c r="I83" s="6">
        <f t="shared" si="73"/>
        <v>72.021606481944588</v>
      </c>
      <c r="J83" s="6">
        <f t="shared" si="74"/>
        <v>1.3003901170351106</v>
      </c>
      <c r="K83" s="6">
        <f t="shared" si="75"/>
        <v>26.678003401020305</v>
      </c>
      <c r="L83" s="6">
        <f t="shared" si="76"/>
        <v>100</v>
      </c>
      <c r="M83" s="5">
        <v>50.18</v>
      </c>
      <c r="N83" s="5">
        <v>5.41</v>
      </c>
      <c r="O83" s="5">
        <v>43.96</v>
      </c>
      <c r="P83" s="5">
        <v>0.45</v>
      </c>
      <c r="Q83" s="5">
        <f t="shared" si="77"/>
        <v>100.00000000000001</v>
      </c>
      <c r="R83" s="6">
        <f t="shared" si="78"/>
        <v>1.3003901170351106</v>
      </c>
      <c r="S83" s="5">
        <f t="shared" si="79"/>
        <v>49.527464239271772</v>
      </c>
      <c r="T83" s="6">
        <f t="shared" si="80"/>
        <v>5.3396488946684002</v>
      </c>
      <c r="U83" s="5">
        <f t="shared" si="81"/>
        <v>43.388348504551359</v>
      </c>
      <c r="V83" s="6">
        <f t="shared" si="82"/>
        <v>0.444148244473342</v>
      </c>
      <c r="W83" s="6">
        <f t="shared" si="83"/>
        <v>99.999999999999986</v>
      </c>
      <c r="X83" s="5">
        <v>0.5</v>
      </c>
      <c r="Y83" s="5">
        <v>40</v>
      </c>
      <c r="Z83" s="5">
        <v>450</v>
      </c>
      <c r="AA83" s="5"/>
      <c r="AB83" s="5"/>
      <c r="AC83" s="5"/>
      <c r="AD83" s="5">
        <v>5.32</v>
      </c>
      <c r="AE83" s="5">
        <v>0.09</v>
      </c>
      <c r="AF83" s="5">
        <v>31.03</v>
      </c>
      <c r="AG83" s="5" t="s">
        <v>101</v>
      </c>
      <c r="AH83" s="5">
        <v>2.81045825616556</v>
      </c>
      <c r="AI83" s="5">
        <v>4.02569321548284</v>
      </c>
      <c r="AJ83" s="5">
        <v>3.1638485283514601</v>
      </c>
      <c r="AK83" s="7">
        <f t="shared" si="84"/>
        <v>28.104582561655995</v>
      </c>
      <c r="AL83" s="7">
        <f t="shared" si="85"/>
        <v>40.256932154828966</v>
      </c>
      <c r="AM83" s="7">
        <f t="shared" si="86"/>
        <v>31.638485283515045</v>
      </c>
    </row>
    <row r="84" spans="1:39" s="7" customFormat="1" x14ac:dyDescent="0.3">
      <c r="A84" s="5" t="s">
        <v>102</v>
      </c>
      <c r="B84" s="5"/>
      <c r="C84" s="5"/>
      <c r="D84" s="5"/>
      <c r="E84" s="5">
        <v>86.04</v>
      </c>
      <c r="F84" s="5">
        <v>5.73</v>
      </c>
      <c r="G84" s="5">
        <v>8.23</v>
      </c>
      <c r="H84" s="5">
        <f t="shared" si="72"/>
        <v>100.00000000000001</v>
      </c>
      <c r="I84" s="6">
        <f t="shared" si="73"/>
        <v>86.039999999999992</v>
      </c>
      <c r="J84" s="6">
        <f t="shared" si="74"/>
        <v>5.7299999999999995</v>
      </c>
      <c r="K84" s="6">
        <f t="shared" si="75"/>
        <v>8.23</v>
      </c>
      <c r="L84" s="6">
        <f t="shared" si="76"/>
        <v>100</v>
      </c>
      <c r="M84" s="5">
        <v>52.25</v>
      </c>
      <c r="N84" s="5">
        <v>8.06</v>
      </c>
      <c r="O84" s="5">
        <v>35.78</v>
      </c>
      <c r="P84" s="5">
        <v>3.91</v>
      </c>
      <c r="Q84" s="5">
        <f t="shared" si="77"/>
        <v>100</v>
      </c>
      <c r="R84" s="6">
        <f t="shared" si="78"/>
        <v>5.7299999999999995</v>
      </c>
      <c r="S84" s="5">
        <f t="shared" si="79"/>
        <v>49.256074999999996</v>
      </c>
      <c r="T84" s="6">
        <f t="shared" si="80"/>
        <v>7.5981620000000003</v>
      </c>
      <c r="U84" s="5">
        <f t="shared" si="81"/>
        <v>33.729805999999996</v>
      </c>
      <c r="V84" s="6">
        <f t="shared" si="82"/>
        <v>3.6859570000000001</v>
      </c>
      <c r="W84" s="6">
        <f t="shared" si="83"/>
        <v>100</v>
      </c>
      <c r="X84" s="5">
        <v>1.3</v>
      </c>
      <c r="Y84" s="5">
        <v>40</v>
      </c>
      <c r="Z84" s="5">
        <v>500</v>
      </c>
      <c r="AA84" s="5">
        <v>50</v>
      </c>
      <c r="AB84" s="5"/>
      <c r="AC84" s="5">
        <v>3.9469999999999998E-2</v>
      </c>
      <c r="AD84" s="5">
        <v>1.9</v>
      </c>
      <c r="AE84" s="5">
        <v>0.1</v>
      </c>
      <c r="AF84" s="5">
        <v>38.4</v>
      </c>
      <c r="AG84" s="5" t="s">
        <v>103</v>
      </c>
      <c r="AH84" s="5">
        <v>3.27196307247136</v>
      </c>
      <c r="AI84" s="5">
        <v>3.93449547199871</v>
      </c>
      <c r="AJ84" s="5">
        <v>2.7935414555265798</v>
      </c>
      <c r="AK84" s="7">
        <f t="shared" si="84"/>
        <v>32.71963072472456</v>
      </c>
      <c r="AL84" s="7">
        <f t="shared" si="85"/>
        <v>39.344954720000281</v>
      </c>
      <c r="AM84" s="7">
        <f t="shared" si="86"/>
        <v>27.935414555275155</v>
      </c>
    </row>
    <row r="85" spans="1:39" s="7" customFormat="1" x14ac:dyDescent="0.3">
      <c r="A85" s="5" t="s">
        <v>102</v>
      </c>
      <c r="B85" s="5"/>
      <c r="C85" s="5"/>
      <c r="D85" s="5"/>
      <c r="E85" s="5">
        <v>81.7</v>
      </c>
      <c r="F85" s="5">
        <v>5.5</v>
      </c>
      <c r="G85" s="5">
        <v>7.9</v>
      </c>
      <c r="H85" s="5">
        <f t="shared" si="72"/>
        <v>95.100000000000009</v>
      </c>
      <c r="I85" s="6">
        <f t="shared" si="73"/>
        <v>85.909568874868555</v>
      </c>
      <c r="J85" s="6">
        <f t="shared" si="74"/>
        <v>5.7833859095688744</v>
      </c>
      <c r="K85" s="6">
        <f t="shared" si="75"/>
        <v>8.3070452155625656</v>
      </c>
      <c r="L85" s="6">
        <f t="shared" si="76"/>
        <v>100</v>
      </c>
      <c r="M85" s="5">
        <v>62.1</v>
      </c>
      <c r="N85" s="5">
        <v>9.1</v>
      </c>
      <c r="O85" s="5">
        <v>24.9</v>
      </c>
      <c r="P85" s="5">
        <v>3.9</v>
      </c>
      <c r="Q85" s="5">
        <f t="shared" si="77"/>
        <v>100</v>
      </c>
      <c r="R85" s="6">
        <f t="shared" si="78"/>
        <v>5.7833859095688744</v>
      </c>
      <c r="S85" s="5">
        <f t="shared" si="79"/>
        <v>58.508517350157724</v>
      </c>
      <c r="T85" s="6">
        <f t="shared" si="80"/>
        <v>8.5737118822292313</v>
      </c>
      <c r="U85" s="5">
        <f t="shared" si="81"/>
        <v>23.459936908517349</v>
      </c>
      <c r="V85" s="6">
        <f t="shared" si="82"/>
        <v>3.6744479495268139</v>
      </c>
      <c r="W85" s="6">
        <f t="shared" si="83"/>
        <v>99.999999999999986</v>
      </c>
      <c r="X85" s="5">
        <v>0.9</v>
      </c>
      <c r="Y85" s="5">
        <v>30</v>
      </c>
      <c r="Z85" s="5">
        <v>550</v>
      </c>
      <c r="AA85" s="5"/>
      <c r="AB85" s="5"/>
      <c r="AC85" s="5"/>
      <c r="AD85" s="5"/>
      <c r="AE85" s="5"/>
      <c r="AF85" s="5"/>
      <c r="AG85" s="5" t="s">
        <v>103</v>
      </c>
      <c r="AH85" s="5">
        <v>3.4845948034082799</v>
      </c>
      <c r="AI85" s="5">
        <v>4.4927253028972798</v>
      </c>
      <c r="AJ85" s="5">
        <v>2.02267989367706</v>
      </c>
      <c r="AK85" s="7">
        <f t="shared" si="84"/>
        <v>34.845948034143362</v>
      </c>
      <c r="AL85" s="7">
        <f t="shared" si="85"/>
        <v>44.927253029050881</v>
      </c>
      <c r="AM85" s="7">
        <f t="shared" si="86"/>
        <v>20.226798936805753</v>
      </c>
    </row>
    <row r="86" spans="1:39" s="7" customFormat="1" x14ac:dyDescent="0.3">
      <c r="A86" s="5" t="s">
        <v>102</v>
      </c>
      <c r="B86" s="5"/>
      <c r="C86" s="5"/>
      <c r="D86" s="5"/>
      <c r="E86" s="5">
        <v>81.7</v>
      </c>
      <c r="F86" s="5">
        <v>5.5</v>
      </c>
      <c r="G86" s="5">
        <v>7.9</v>
      </c>
      <c r="H86" s="5">
        <f t="shared" si="72"/>
        <v>95.100000000000009</v>
      </c>
      <c r="I86" s="6">
        <f t="shared" si="73"/>
        <v>85.909568874868555</v>
      </c>
      <c r="J86" s="6">
        <f t="shared" si="74"/>
        <v>5.7833859095688744</v>
      </c>
      <c r="K86" s="6">
        <f t="shared" si="75"/>
        <v>8.3070452155625656</v>
      </c>
      <c r="L86" s="6">
        <f t="shared" si="76"/>
        <v>100</v>
      </c>
      <c r="M86" s="5">
        <v>62.1</v>
      </c>
      <c r="N86" s="5">
        <v>9.1</v>
      </c>
      <c r="O86" s="5">
        <v>24.9</v>
      </c>
      <c r="P86" s="5">
        <v>3.9</v>
      </c>
      <c r="Q86" s="5">
        <f t="shared" si="77"/>
        <v>100</v>
      </c>
      <c r="R86" s="6">
        <f t="shared" si="78"/>
        <v>5.7833859095688744</v>
      </c>
      <c r="S86" s="5">
        <f t="shared" si="79"/>
        <v>58.508517350157724</v>
      </c>
      <c r="T86" s="6">
        <f t="shared" si="80"/>
        <v>8.5737118822292313</v>
      </c>
      <c r="U86" s="5">
        <f t="shared" si="81"/>
        <v>23.459936908517349</v>
      </c>
      <c r="V86" s="6">
        <f t="shared" si="82"/>
        <v>3.6744479495268139</v>
      </c>
      <c r="W86" s="6">
        <f t="shared" si="83"/>
        <v>99.999999999999986</v>
      </c>
      <c r="X86" s="5">
        <v>0.9</v>
      </c>
      <c r="Y86" s="5">
        <v>30</v>
      </c>
      <c r="Z86" s="5">
        <v>550</v>
      </c>
      <c r="AA86" s="5"/>
      <c r="AB86" s="5"/>
      <c r="AC86" s="5"/>
      <c r="AD86" s="5"/>
      <c r="AE86" s="5"/>
      <c r="AF86" s="5"/>
      <c r="AG86" s="5" t="s">
        <v>103</v>
      </c>
      <c r="AH86" s="5">
        <v>3.4845948034082799</v>
      </c>
      <c r="AI86" s="5">
        <v>4.4927253028972798</v>
      </c>
      <c r="AJ86" s="5">
        <v>2.02267989367706</v>
      </c>
      <c r="AK86" s="7">
        <f t="shared" si="84"/>
        <v>34.845948034143362</v>
      </c>
      <c r="AL86" s="7">
        <f t="shared" si="85"/>
        <v>44.927253029050881</v>
      </c>
      <c r="AM86" s="7">
        <f t="shared" si="86"/>
        <v>20.226798936805753</v>
      </c>
    </row>
    <row r="87" spans="1:39" s="7" customFormat="1" x14ac:dyDescent="0.3">
      <c r="A87" s="5" t="s">
        <v>102</v>
      </c>
      <c r="B87" s="5"/>
      <c r="C87" s="5"/>
      <c r="D87" s="5"/>
      <c r="E87" s="5">
        <v>81.7</v>
      </c>
      <c r="F87" s="5">
        <v>5.5</v>
      </c>
      <c r="G87" s="5">
        <v>7.9</v>
      </c>
      <c r="H87" s="5">
        <f t="shared" si="72"/>
        <v>95.100000000000009</v>
      </c>
      <c r="I87" s="6">
        <f t="shared" si="73"/>
        <v>85.909568874868555</v>
      </c>
      <c r="J87" s="6">
        <f t="shared" si="74"/>
        <v>5.7833859095688744</v>
      </c>
      <c r="K87" s="6">
        <f t="shared" si="75"/>
        <v>8.3070452155625656</v>
      </c>
      <c r="L87" s="6">
        <f t="shared" si="76"/>
        <v>100</v>
      </c>
      <c r="M87" s="5">
        <v>62.1</v>
      </c>
      <c r="N87" s="5">
        <v>9.1</v>
      </c>
      <c r="O87" s="5">
        <v>24.9</v>
      </c>
      <c r="P87" s="5">
        <v>3.9</v>
      </c>
      <c r="Q87" s="5">
        <f t="shared" si="77"/>
        <v>100</v>
      </c>
      <c r="R87" s="6">
        <f t="shared" si="78"/>
        <v>5.7833859095688744</v>
      </c>
      <c r="S87" s="5">
        <f t="shared" si="79"/>
        <v>58.508517350157724</v>
      </c>
      <c r="T87" s="6">
        <f t="shared" si="80"/>
        <v>8.5737118822292313</v>
      </c>
      <c r="U87" s="5">
        <f t="shared" si="81"/>
        <v>23.459936908517349</v>
      </c>
      <c r="V87" s="6">
        <f t="shared" si="82"/>
        <v>3.6744479495268139</v>
      </c>
      <c r="W87" s="6">
        <f t="shared" si="83"/>
        <v>99.999999999999986</v>
      </c>
      <c r="X87" s="5">
        <v>0.9</v>
      </c>
      <c r="Y87" s="5">
        <v>300</v>
      </c>
      <c r="Z87" s="5">
        <v>550</v>
      </c>
      <c r="AA87" s="5"/>
      <c r="AB87" s="5"/>
      <c r="AC87" s="5"/>
      <c r="AD87" s="5">
        <v>2.2599999999999998</v>
      </c>
      <c r="AE87" s="5">
        <v>0.12</v>
      </c>
      <c r="AF87" s="5">
        <v>38.4</v>
      </c>
      <c r="AG87" s="5" t="s">
        <v>104</v>
      </c>
      <c r="AH87" s="5">
        <v>3.4845948034082799</v>
      </c>
      <c r="AI87" s="5">
        <v>4.4927253028972798</v>
      </c>
      <c r="AJ87" s="5">
        <v>2.02267989367706</v>
      </c>
      <c r="AK87" s="7">
        <f t="shared" si="84"/>
        <v>34.845948034143362</v>
      </c>
      <c r="AL87" s="7">
        <f t="shared" si="85"/>
        <v>44.927253029050881</v>
      </c>
      <c r="AM87" s="7">
        <f t="shared" si="86"/>
        <v>20.226798936805753</v>
      </c>
    </row>
    <row r="88" spans="1:39" s="7" customFormat="1" x14ac:dyDescent="0.3">
      <c r="A88" s="5" t="s">
        <v>105</v>
      </c>
      <c r="B88" s="5"/>
      <c r="C88" s="5"/>
      <c r="D88" s="5"/>
      <c r="E88" s="5">
        <v>81.7</v>
      </c>
      <c r="F88" s="5">
        <v>5.5</v>
      </c>
      <c r="G88" s="5">
        <v>7.9</v>
      </c>
      <c r="H88" s="5">
        <f t="shared" si="72"/>
        <v>95.100000000000009</v>
      </c>
      <c r="I88" s="6">
        <f t="shared" si="73"/>
        <v>85.909568874868555</v>
      </c>
      <c r="J88" s="6">
        <f t="shared" si="74"/>
        <v>5.7833859095688744</v>
      </c>
      <c r="K88" s="6">
        <f t="shared" si="75"/>
        <v>8.3070452155625656</v>
      </c>
      <c r="L88" s="6">
        <f t="shared" si="76"/>
        <v>100</v>
      </c>
      <c r="M88" s="5">
        <v>62.1</v>
      </c>
      <c r="N88" s="5">
        <v>9.1</v>
      </c>
      <c r="O88" s="5">
        <v>24.9</v>
      </c>
      <c r="P88" s="5">
        <v>3.9</v>
      </c>
      <c r="Q88" s="5">
        <f t="shared" si="77"/>
        <v>100</v>
      </c>
      <c r="R88" s="6">
        <f t="shared" si="78"/>
        <v>5.7833859095688744</v>
      </c>
      <c r="S88" s="5">
        <f t="shared" si="79"/>
        <v>58.508517350157724</v>
      </c>
      <c r="T88" s="6">
        <f t="shared" si="80"/>
        <v>8.5737118822292313</v>
      </c>
      <c r="U88" s="5">
        <f t="shared" si="81"/>
        <v>23.459936908517349</v>
      </c>
      <c r="V88" s="6">
        <f t="shared" si="82"/>
        <v>3.6744479495268139</v>
      </c>
      <c r="W88" s="6">
        <f t="shared" si="83"/>
        <v>99.999999999999986</v>
      </c>
      <c r="X88" s="5">
        <v>1.2</v>
      </c>
      <c r="Y88" s="5">
        <v>300</v>
      </c>
      <c r="Z88" s="5">
        <v>550</v>
      </c>
      <c r="AA88" s="5"/>
      <c r="AB88" s="5"/>
      <c r="AC88" s="5"/>
      <c r="AD88" s="5">
        <v>2.02</v>
      </c>
      <c r="AE88" s="5">
        <v>0.13</v>
      </c>
      <c r="AF88" s="5"/>
      <c r="AG88" s="5" t="s">
        <v>106</v>
      </c>
      <c r="AH88" s="5">
        <v>3.4845948034082799</v>
      </c>
      <c r="AI88" s="5">
        <v>4.4927253028972798</v>
      </c>
      <c r="AJ88" s="5">
        <v>2.02267989367706</v>
      </c>
      <c r="AK88" s="7">
        <f t="shared" si="84"/>
        <v>34.845948034143362</v>
      </c>
      <c r="AL88" s="7">
        <f t="shared" si="85"/>
        <v>44.927253029050881</v>
      </c>
      <c r="AM88" s="7">
        <f t="shared" si="86"/>
        <v>20.226798936805753</v>
      </c>
    </row>
    <row r="89" spans="1:39" s="7" customFormat="1" x14ac:dyDescent="0.3">
      <c r="A89" s="5" t="s">
        <v>107</v>
      </c>
      <c r="B89" s="5">
        <v>28.58</v>
      </c>
      <c r="C89" s="5">
        <v>41.4</v>
      </c>
      <c r="D89" s="5">
        <v>4.99</v>
      </c>
      <c r="E89" s="5">
        <v>67.31</v>
      </c>
      <c r="F89" s="5">
        <v>6.3</v>
      </c>
      <c r="G89" s="5">
        <v>15.8</v>
      </c>
      <c r="H89" s="5">
        <f t="shared" ref="H89:H131" si="87">E89+F89+G89</f>
        <v>89.41</v>
      </c>
      <c r="I89" s="6">
        <f t="shared" ref="I89:I131" si="88">(E89/H89)*100</f>
        <v>75.282406889609661</v>
      </c>
      <c r="J89" s="6">
        <f t="shared" ref="J89:J131" si="89">(F89/H89)*100</f>
        <v>7.0461917011519963</v>
      </c>
      <c r="K89" s="6">
        <f t="shared" ref="K89:K131" si="90">(G89/H89)*100</f>
        <v>17.671401409238342</v>
      </c>
      <c r="L89" s="6">
        <f t="shared" ref="L89:L131" si="91">SUM(I89:K89)</f>
        <v>100</v>
      </c>
      <c r="M89" s="5">
        <v>45.92</v>
      </c>
      <c r="N89" s="5">
        <v>6.21</v>
      </c>
      <c r="O89" s="5">
        <v>40.090000000000003</v>
      </c>
      <c r="P89" s="5">
        <v>6.9</v>
      </c>
      <c r="Q89" s="5">
        <f t="shared" ref="Q89:Q131" si="92">M89+N89+O89+P89</f>
        <v>99.12</v>
      </c>
      <c r="R89" s="6">
        <f t="shared" ref="R89:R131" si="93">J89</f>
        <v>7.0461917011519963</v>
      </c>
      <c r="S89" s="5">
        <f t="shared" ref="S89:S131" si="94">(M89/Q89)*(100-R89)</f>
        <v>43.063346217545401</v>
      </c>
      <c r="T89" s="6">
        <f t="shared" ref="T89:T131" si="95">(N89/Q89)*(100-R89)</f>
        <v>5.8236798782873898</v>
      </c>
      <c r="U89" s="5">
        <f t="shared" ref="U89:U131" si="96">(O89/Q89)*(100-R89)</f>
        <v>37.596026782695894</v>
      </c>
      <c r="V89" s="6">
        <f t="shared" ref="V89:V131" si="97">(P89/Q89)*(100-R89)</f>
        <v>6.4707554203193229</v>
      </c>
      <c r="W89" s="6">
        <f t="shared" ref="W89:W131" si="98">R89+S89+T89+U89+V89</f>
        <v>100.00000000000001</v>
      </c>
      <c r="X89" s="5">
        <v>1</v>
      </c>
      <c r="Y89" s="5">
        <v>5</v>
      </c>
      <c r="Z89" s="5">
        <v>400</v>
      </c>
      <c r="AA89" s="5"/>
      <c r="AB89" s="5"/>
      <c r="AC89" s="5"/>
      <c r="AD89" s="5">
        <v>3.44</v>
      </c>
      <c r="AE89" s="5">
        <v>0.1</v>
      </c>
      <c r="AF89" s="5">
        <v>32.85</v>
      </c>
      <c r="AG89" s="5" t="s">
        <v>108</v>
      </c>
      <c r="AH89" s="5">
        <v>2.7291066561922599</v>
      </c>
      <c r="AI89" s="5">
        <v>4.06095370047694</v>
      </c>
      <c r="AJ89" s="5">
        <v>3.20993964333063</v>
      </c>
      <c r="AK89" s="7">
        <f t="shared" si="84"/>
        <v>27.291066561923067</v>
      </c>
      <c r="AL89" s="7">
        <f t="shared" si="85"/>
        <v>40.60953700477009</v>
      </c>
      <c r="AM89" s="7">
        <f t="shared" si="86"/>
        <v>32.09939643330685</v>
      </c>
    </row>
    <row r="90" spans="1:39" s="7" customFormat="1" x14ac:dyDescent="0.3">
      <c r="A90" s="5" t="s">
        <v>107</v>
      </c>
      <c r="B90" s="5">
        <v>28.58</v>
      </c>
      <c r="C90" s="5">
        <v>41.4</v>
      </c>
      <c r="D90" s="5">
        <v>4.99</v>
      </c>
      <c r="E90" s="5">
        <v>67.31</v>
      </c>
      <c r="F90" s="5">
        <v>6.3</v>
      </c>
      <c r="G90" s="5">
        <v>15.8</v>
      </c>
      <c r="H90" s="5">
        <f t="shared" si="87"/>
        <v>89.41</v>
      </c>
      <c r="I90" s="6">
        <f t="shared" si="88"/>
        <v>75.282406889609661</v>
      </c>
      <c r="J90" s="6">
        <f t="shared" si="89"/>
        <v>7.0461917011519963</v>
      </c>
      <c r="K90" s="6">
        <f t="shared" si="90"/>
        <v>17.671401409238342</v>
      </c>
      <c r="L90" s="6">
        <f t="shared" si="91"/>
        <v>100</v>
      </c>
      <c r="M90" s="5">
        <v>45.92</v>
      </c>
      <c r="N90" s="5">
        <v>6.21</v>
      </c>
      <c r="O90" s="5">
        <v>40.090000000000003</v>
      </c>
      <c r="P90" s="5">
        <v>6.9</v>
      </c>
      <c r="Q90" s="5">
        <f t="shared" si="92"/>
        <v>99.12</v>
      </c>
      <c r="R90" s="6">
        <f t="shared" si="93"/>
        <v>7.0461917011519963</v>
      </c>
      <c r="S90" s="5">
        <f t="shared" si="94"/>
        <v>43.063346217545401</v>
      </c>
      <c r="T90" s="6">
        <f t="shared" si="95"/>
        <v>5.8236798782873898</v>
      </c>
      <c r="U90" s="5">
        <f t="shared" si="96"/>
        <v>37.596026782695894</v>
      </c>
      <c r="V90" s="6">
        <f t="shared" si="97"/>
        <v>6.4707554203193229</v>
      </c>
      <c r="W90" s="6">
        <f t="shared" si="98"/>
        <v>100.00000000000001</v>
      </c>
      <c r="X90" s="5">
        <v>1</v>
      </c>
      <c r="Y90" s="5">
        <v>5</v>
      </c>
      <c r="Z90" s="5">
        <v>450</v>
      </c>
      <c r="AA90" s="5"/>
      <c r="AB90" s="5"/>
      <c r="AC90" s="5"/>
      <c r="AD90" s="5">
        <v>3.33</v>
      </c>
      <c r="AE90" s="5">
        <v>0.1</v>
      </c>
      <c r="AF90" s="5">
        <v>33.049999999999997</v>
      </c>
      <c r="AG90" s="5" t="s">
        <v>108</v>
      </c>
      <c r="AH90" s="5">
        <v>3.1541564466569101</v>
      </c>
      <c r="AI90" s="5">
        <v>3.8992526887475099</v>
      </c>
      <c r="AJ90" s="5">
        <v>2.9465908645952501</v>
      </c>
      <c r="AK90" s="7">
        <f t="shared" si="84"/>
        <v>31.541564466570144</v>
      </c>
      <c r="AL90" s="7">
        <f t="shared" si="85"/>
        <v>38.992526887476387</v>
      </c>
      <c r="AM90" s="7">
        <f t="shared" si="86"/>
        <v>29.465908645953476</v>
      </c>
    </row>
    <row r="91" spans="1:39" s="7" customFormat="1" x14ac:dyDescent="0.3">
      <c r="A91" s="5" t="s">
        <v>107</v>
      </c>
      <c r="B91" s="5">
        <v>28.58</v>
      </c>
      <c r="C91" s="5">
        <v>41.4</v>
      </c>
      <c r="D91" s="5">
        <v>4.99</v>
      </c>
      <c r="E91" s="5">
        <v>67.31</v>
      </c>
      <c r="F91" s="5">
        <v>6.3</v>
      </c>
      <c r="G91" s="5">
        <v>15.8</v>
      </c>
      <c r="H91" s="5">
        <f t="shared" si="87"/>
        <v>89.41</v>
      </c>
      <c r="I91" s="6">
        <f t="shared" si="88"/>
        <v>75.282406889609661</v>
      </c>
      <c r="J91" s="6">
        <f t="shared" si="89"/>
        <v>7.0461917011519963</v>
      </c>
      <c r="K91" s="6">
        <f t="shared" si="90"/>
        <v>17.671401409238342</v>
      </c>
      <c r="L91" s="6">
        <f t="shared" si="91"/>
        <v>100</v>
      </c>
      <c r="M91" s="5">
        <v>45.92</v>
      </c>
      <c r="N91" s="5">
        <v>6.21</v>
      </c>
      <c r="O91" s="5">
        <v>40.090000000000003</v>
      </c>
      <c r="P91" s="5">
        <v>6.9</v>
      </c>
      <c r="Q91" s="5">
        <f t="shared" si="92"/>
        <v>99.12</v>
      </c>
      <c r="R91" s="6">
        <f t="shared" si="93"/>
        <v>7.0461917011519963</v>
      </c>
      <c r="S91" s="5">
        <f t="shared" si="94"/>
        <v>43.063346217545401</v>
      </c>
      <c r="T91" s="6">
        <f t="shared" si="95"/>
        <v>5.8236798782873898</v>
      </c>
      <c r="U91" s="5">
        <f t="shared" si="96"/>
        <v>37.596026782695894</v>
      </c>
      <c r="V91" s="6">
        <f t="shared" si="97"/>
        <v>6.4707554203193229</v>
      </c>
      <c r="W91" s="6">
        <f t="shared" si="98"/>
        <v>100.00000000000001</v>
      </c>
      <c r="X91" s="5">
        <v>1</v>
      </c>
      <c r="Y91" s="5">
        <v>5</v>
      </c>
      <c r="Z91" s="5">
        <v>500</v>
      </c>
      <c r="AA91" s="5"/>
      <c r="AB91" s="5"/>
      <c r="AC91" s="5"/>
      <c r="AD91" s="5">
        <v>2.67</v>
      </c>
      <c r="AE91" s="5">
        <v>0.1</v>
      </c>
      <c r="AF91" s="5">
        <v>33.17</v>
      </c>
      <c r="AG91" s="5" t="s">
        <v>108</v>
      </c>
      <c r="AH91" s="5">
        <v>3.47555747500224</v>
      </c>
      <c r="AI91" s="5">
        <v>3.7800676302865899</v>
      </c>
      <c r="AJ91" s="5">
        <v>2.7443748947103299</v>
      </c>
      <c r="AK91" s="7">
        <f t="shared" si="84"/>
        <v>34.755574750025318</v>
      </c>
      <c r="AL91" s="7">
        <f t="shared" si="85"/>
        <v>37.800676302869071</v>
      </c>
      <c r="AM91" s="7">
        <f t="shared" si="86"/>
        <v>27.443748947105608</v>
      </c>
    </row>
    <row r="92" spans="1:39" s="7" customFormat="1" x14ac:dyDescent="0.3">
      <c r="A92" s="5" t="s">
        <v>109</v>
      </c>
      <c r="B92" s="5"/>
      <c r="C92" s="5"/>
      <c r="D92" s="5"/>
      <c r="E92" s="5">
        <v>73.8</v>
      </c>
      <c r="F92" s="5">
        <v>5.8</v>
      </c>
      <c r="G92" s="5">
        <v>14.5</v>
      </c>
      <c r="H92" s="5">
        <f t="shared" si="87"/>
        <v>94.1</v>
      </c>
      <c r="I92" s="6">
        <f t="shared" si="88"/>
        <v>78.427205100956428</v>
      </c>
      <c r="J92" s="6">
        <f t="shared" si="89"/>
        <v>6.1636556854410207</v>
      </c>
      <c r="K92" s="6">
        <f t="shared" si="90"/>
        <v>15.409139213602552</v>
      </c>
      <c r="L92" s="6">
        <f t="shared" si="91"/>
        <v>100</v>
      </c>
      <c r="M92" s="5">
        <v>49.6</v>
      </c>
      <c r="N92" s="5">
        <v>7.4</v>
      </c>
      <c r="O92" s="5">
        <v>38.5</v>
      </c>
      <c r="P92" s="5">
        <v>4.4000000000000004</v>
      </c>
      <c r="Q92" s="5">
        <f t="shared" si="92"/>
        <v>99.9</v>
      </c>
      <c r="R92" s="6">
        <f t="shared" si="93"/>
        <v>6.1636556854410207</v>
      </c>
      <c r="S92" s="5">
        <f t="shared" si="94"/>
        <v>46.589416196217471</v>
      </c>
      <c r="T92" s="6">
        <f t="shared" si="95"/>
        <v>6.9508403195969617</v>
      </c>
      <c r="U92" s="5">
        <f t="shared" si="96"/>
        <v>36.163155716822033</v>
      </c>
      <c r="V92" s="6">
        <f t="shared" si="97"/>
        <v>4.1329320819225179</v>
      </c>
      <c r="W92" s="6">
        <f t="shared" si="98"/>
        <v>100</v>
      </c>
      <c r="X92" s="5">
        <v>0.64</v>
      </c>
      <c r="Y92" s="5">
        <v>7</v>
      </c>
      <c r="Z92" s="5">
        <v>600</v>
      </c>
      <c r="AA92" s="5"/>
      <c r="AB92" s="5"/>
      <c r="AC92" s="5"/>
      <c r="AD92" s="5">
        <v>1.66</v>
      </c>
      <c r="AE92" s="5">
        <v>0.1</v>
      </c>
      <c r="AF92" s="5"/>
      <c r="AG92" s="5" t="s">
        <v>83</v>
      </c>
      <c r="AH92" s="5">
        <v>3.7306989284425902</v>
      </c>
      <c r="AI92" s="5">
        <v>3.69998837892821</v>
      </c>
      <c r="AJ92" s="5">
        <v>2.5693126926213101</v>
      </c>
      <c r="AK92" s="7">
        <f t="shared" si="84"/>
        <v>37.306989284455341</v>
      </c>
      <c r="AL92" s="7">
        <f t="shared" si="85"/>
        <v>36.999883789311298</v>
      </c>
      <c r="AM92" s="7">
        <f t="shared" si="86"/>
        <v>25.693126926233372</v>
      </c>
    </row>
    <row r="93" spans="1:39" s="7" customFormat="1" x14ac:dyDescent="0.3">
      <c r="A93" s="5" t="s">
        <v>110</v>
      </c>
      <c r="B93" s="5"/>
      <c r="C93" s="5"/>
      <c r="D93" s="5"/>
      <c r="E93" s="5">
        <v>75</v>
      </c>
      <c r="F93" s="5">
        <v>0.7</v>
      </c>
      <c r="G93" s="5">
        <v>17.3</v>
      </c>
      <c r="H93" s="5">
        <f t="shared" si="87"/>
        <v>93</v>
      </c>
      <c r="I93" s="6">
        <f t="shared" si="88"/>
        <v>80.645161290322577</v>
      </c>
      <c r="J93" s="6">
        <f t="shared" si="89"/>
        <v>0.75268817204301075</v>
      </c>
      <c r="K93" s="6">
        <f t="shared" si="90"/>
        <v>18.602150537634408</v>
      </c>
      <c r="L93" s="6">
        <f t="shared" si="91"/>
        <v>100</v>
      </c>
      <c r="M93" s="5">
        <v>51.3</v>
      </c>
      <c r="N93" s="5">
        <v>5</v>
      </c>
      <c r="O93" s="5">
        <v>43.2</v>
      </c>
      <c r="P93" s="5">
        <v>0.5</v>
      </c>
      <c r="Q93" s="5">
        <f t="shared" si="92"/>
        <v>100</v>
      </c>
      <c r="R93" s="6">
        <f t="shared" si="93"/>
        <v>0.75268817204301075</v>
      </c>
      <c r="S93" s="5">
        <f t="shared" si="94"/>
        <v>50.913870967741936</v>
      </c>
      <c r="T93" s="6">
        <f t="shared" si="95"/>
        <v>4.9623655913978499</v>
      </c>
      <c r="U93" s="5">
        <f t="shared" si="96"/>
        <v>42.874838709677427</v>
      </c>
      <c r="V93" s="6">
        <f t="shared" si="97"/>
        <v>0.49623655913978498</v>
      </c>
      <c r="W93" s="6">
        <f t="shared" si="98"/>
        <v>100</v>
      </c>
      <c r="X93" s="5">
        <v>0.64</v>
      </c>
      <c r="Y93" s="5">
        <v>7</v>
      </c>
      <c r="Z93" s="5">
        <v>500</v>
      </c>
      <c r="AA93" s="5"/>
      <c r="AB93" s="5"/>
      <c r="AC93" s="5"/>
      <c r="AD93" s="5">
        <v>5.16</v>
      </c>
      <c r="AE93" s="5">
        <v>0.08</v>
      </c>
      <c r="AF93" s="5"/>
      <c r="AG93" s="5" t="s">
        <v>111</v>
      </c>
      <c r="AH93" s="5">
        <v>3.2079590066955901</v>
      </c>
      <c r="AI93" s="5">
        <v>4.0028192370040303</v>
      </c>
      <c r="AJ93" s="5">
        <v>2.7892217563000301</v>
      </c>
      <c r="AK93" s="7">
        <f t="shared" si="84"/>
        <v>32.079590066957024</v>
      </c>
      <c r="AL93" s="7">
        <f t="shared" si="85"/>
        <v>40.028192370041701</v>
      </c>
      <c r="AM93" s="7">
        <f t="shared" si="86"/>
        <v>27.892217563001275</v>
      </c>
    </row>
    <row r="94" spans="1:39" s="7" customFormat="1" x14ac:dyDescent="0.3">
      <c r="A94" s="5" t="s">
        <v>112</v>
      </c>
      <c r="B94" s="5"/>
      <c r="C94" s="5"/>
      <c r="D94" s="5"/>
      <c r="E94" s="5">
        <v>71.400000000000006</v>
      </c>
      <c r="F94" s="5">
        <v>3.3</v>
      </c>
      <c r="G94" s="5">
        <v>18.5</v>
      </c>
      <c r="H94" s="5">
        <f t="shared" si="87"/>
        <v>93.2</v>
      </c>
      <c r="I94" s="6">
        <f t="shared" si="88"/>
        <v>76.60944206008584</v>
      </c>
      <c r="J94" s="6">
        <f t="shared" si="89"/>
        <v>3.5407725321888406</v>
      </c>
      <c r="K94" s="6">
        <f t="shared" si="90"/>
        <v>19.849785407725321</v>
      </c>
      <c r="L94" s="6">
        <f t="shared" si="91"/>
        <v>100</v>
      </c>
      <c r="M94" s="5">
        <v>53.15</v>
      </c>
      <c r="N94" s="5">
        <v>6.75</v>
      </c>
      <c r="O94" s="5">
        <v>38.409999999999997</v>
      </c>
      <c r="P94" s="5">
        <v>1.69</v>
      </c>
      <c r="Q94" s="5">
        <f t="shared" si="92"/>
        <v>100</v>
      </c>
      <c r="R94" s="6">
        <f t="shared" si="93"/>
        <v>3.5407725321888406</v>
      </c>
      <c r="S94" s="5">
        <f t="shared" si="94"/>
        <v>51.268079399141627</v>
      </c>
      <c r="T94" s="6">
        <f t="shared" si="95"/>
        <v>6.510997854077254</v>
      </c>
      <c r="U94" s="5">
        <f t="shared" si="96"/>
        <v>37.049989270386263</v>
      </c>
      <c r="V94" s="6">
        <f t="shared" si="97"/>
        <v>1.6301609442060085</v>
      </c>
      <c r="W94" s="6">
        <f t="shared" si="98"/>
        <v>100</v>
      </c>
      <c r="X94" s="5">
        <v>0.5</v>
      </c>
      <c r="Y94" s="5">
        <v>50</v>
      </c>
      <c r="Z94" s="5">
        <v>550</v>
      </c>
      <c r="AA94" s="5"/>
      <c r="AB94" s="5"/>
      <c r="AC94" s="5"/>
      <c r="AD94" s="5">
        <v>5.14</v>
      </c>
      <c r="AE94" s="5">
        <v>0.1</v>
      </c>
      <c r="AF94" s="5">
        <v>30.69</v>
      </c>
      <c r="AG94" s="5" t="s">
        <v>113</v>
      </c>
      <c r="AH94" s="5">
        <v>3.2322300528124099</v>
      </c>
      <c r="AI94" s="5">
        <v>4.0590733356299502</v>
      </c>
      <c r="AJ94" s="5">
        <v>2.7086966115542999</v>
      </c>
      <c r="AK94" s="7">
        <f t="shared" si="84"/>
        <v>32.322300528134896</v>
      </c>
      <c r="AL94" s="7">
        <f t="shared" si="85"/>
        <v>40.590733356313059</v>
      </c>
      <c r="AM94" s="7">
        <f t="shared" si="86"/>
        <v>27.086966115552048</v>
      </c>
    </row>
    <row r="95" spans="1:39" s="7" customFormat="1" x14ac:dyDescent="0.3">
      <c r="A95" s="5" t="s">
        <v>114</v>
      </c>
      <c r="B95" s="5">
        <v>22.84</v>
      </c>
      <c r="C95" s="5">
        <v>44.01</v>
      </c>
      <c r="D95" s="5">
        <v>27.61</v>
      </c>
      <c r="E95" s="5">
        <v>69.239999999999995</v>
      </c>
      <c r="F95" s="5">
        <v>10.53</v>
      </c>
      <c r="G95" s="5">
        <v>10.28</v>
      </c>
      <c r="H95" s="5">
        <f t="shared" si="87"/>
        <v>90.05</v>
      </c>
      <c r="I95" s="6">
        <f t="shared" si="88"/>
        <v>76.8906163242643</v>
      </c>
      <c r="J95" s="6">
        <f t="shared" si="89"/>
        <v>11.693503609106051</v>
      </c>
      <c r="K95" s="6">
        <f t="shared" si="90"/>
        <v>11.415880066629649</v>
      </c>
      <c r="L95" s="6">
        <f t="shared" si="91"/>
        <v>100</v>
      </c>
      <c r="M95" s="5">
        <v>48.97</v>
      </c>
      <c r="N95" s="5">
        <v>6.38</v>
      </c>
      <c r="O95" s="5">
        <v>41.63</v>
      </c>
      <c r="P95" s="5">
        <v>3.02</v>
      </c>
      <c r="Q95" s="5">
        <f t="shared" si="92"/>
        <v>100</v>
      </c>
      <c r="R95" s="6">
        <f t="shared" si="93"/>
        <v>11.693503609106051</v>
      </c>
      <c r="S95" s="5">
        <f t="shared" si="94"/>
        <v>43.243691282620766</v>
      </c>
      <c r="T95" s="6">
        <f t="shared" si="95"/>
        <v>5.6339544697390336</v>
      </c>
      <c r="U95" s="5">
        <f t="shared" si="96"/>
        <v>36.761994447529155</v>
      </c>
      <c r="V95" s="6">
        <f t="shared" si="97"/>
        <v>2.6668561910049977</v>
      </c>
      <c r="W95" s="6">
        <f t="shared" si="98"/>
        <v>100</v>
      </c>
      <c r="X95" s="5">
        <v>0.6</v>
      </c>
      <c r="Y95" s="5">
        <v>10</v>
      </c>
      <c r="Z95" s="5">
        <v>500</v>
      </c>
      <c r="AA95" s="5">
        <v>40</v>
      </c>
      <c r="AB95" s="5"/>
      <c r="AC95" s="5">
        <v>6.9110000000000005E-2</v>
      </c>
      <c r="AD95" s="5">
        <v>2.97</v>
      </c>
      <c r="AE95" s="5">
        <v>0.09</v>
      </c>
      <c r="AF95" s="5">
        <v>31.04</v>
      </c>
      <c r="AG95" s="5" t="s">
        <v>50</v>
      </c>
      <c r="AH95" s="5">
        <v>2.9790365318716598</v>
      </c>
      <c r="AI95" s="5">
        <v>4.3142314081277497</v>
      </c>
      <c r="AJ95" s="5">
        <v>2.7067320599996898</v>
      </c>
      <c r="AK95" s="7">
        <f t="shared" si="84"/>
        <v>29.790365318719282</v>
      </c>
      <c r="AL95" s="7">
        <f t="shared" si="85"/>
        <v>43.142314081281384</v>
      </c>
      <c r="AM95" s="7">
        <f t="shared" si="86"/>
        <v>27.067320599999334</v>
      </c>
    </row>
    <row r="96" spans="1:39" s="7" customFormat="1" x14ac:dyDescent="0.3">
      <c r="A96" s="5" t="s">
        <v>115</v>
      </c>
      <c r="B96" s="5">
        <v>40.119999999999997</v>
      </c>
      <c r="C96" s="5">
        <v>20.12</v>
      </c>
      <c r="D96" s="5">
        <v>30.33</v>
      </c>
      <c r="E96" s="5">
        <v>66.84</v>
      </c>
      <c r="F96" s="5">
        <v>1.4</v>
      </c>
      <c r="G96" s="5">
        <v>27.01</v>
      </c>
      <c r="H96" s="5">
        <f t="shared" si="87"/>
        <v>95.250000000000014</v>
      </c>
      <c r="I96" s="6">
        <f t="shared" si="88"/>
        <v>70.173228346456682</v>
      </c>
      <c r="J96" s="6">
        <f t="shared" si="89"/>
        <v>1.4698162729658788</v>
      </c>
      <c r="K96" s="6">
        <f t="shared" si="90"/>
        <v>28.356955380577425</v>
      </c>
      <c r="L96" s="6">
        <f t="shared" si="91"/>
        <v>99.999999999999972</v>
      </c>
      <c r="M96" s="5">
        <v>45.38</v>
      </c>
      <c r="N96" s="5">
        <v>10.6</v>
      </c>
      <c r="O96" s="5">
        <v>42.04</v>
      </c>
      <c r="P96" s="5">
        <v>1.32</v>
      </c>
      <c r="Q96" s="5">
        <f t="shared" si="92"/>
        <v>99.34</v>
      </c>
      <c r="R96" s="6">
        <f t="shared" si="93"/>
        <v>1.4698162729658788</v>
      </c>
      <c r="S96" s="5">
        <f t="shared" si="94"/>
        <v>45.010063796384223</v>
      </c>
      <c r="T96" s="6">
        <f t="shared" si="95"/>
        <v>10.513589163545014</v>
      </c>
      <c r="U96" s="5">
        <f t="shared" si="96"/>
        <v>41.697291361833244</v>
      </c>
      <c r="V96" s="6">
        <f t="shared" si="97"/>
        <v>1.3092394052716434</v>
      </c>
      <c r="W96" s="6">
        <f t="shared" si="98"/>
        <v>100</v>
      </c>
      <c r="X96" s="5">
        <v>0.19</v>
      </c>
      <c r="Y96" s="5">
        <v>10</v>
      </c>
      <c r="Z96" s="5">
        <v>550</v>
      </c>
      <c r="AA96" s="5">
        <v>30</v>
      </c>
      <c r="AB96" s="5"/>
      <c r="AC96" s="5">
        <v>2.5500000000000002E-3</v>
      </c>
      <c r="AD96" s="5">
        <v>3.47</v>
      </c>
      <c r="AE96" s="5">
        <v>0.11</v>
      </c>
      <c r="AF96" s="5">
        <v>23</v>
      </c>
      <c r="AG96" s="5" t="s">
        <v>116</v>
      </c>
      <c r="AH96" s="5">
        <v>4.2343969659287399</v>
      </c>
      <c r="AI96" s="5">
        <v>2.3773536248492002</v>
      </c>
      <c r="AJ96" s="5">
        <v>3.3882494092093101</v>
      </c>
      <c r="AK96" s="7">
        <f t="shared" si="84"/>
        <v>42.34396965934139</v>
      </c>
      <c r="AL96" s="7">
        <f t="shared" si="85"/>
        <v>23.773536248522316</v>
      </c>
      <c r="AM96" s="7">
        <f t="shared" si="86"/>
        <v>33.882494092136298</v>
      </c>
    </row>
    <row r="97" spans="1:39" s="7" customFormat="1" x14ac:dyDescent="0.3">
      <c r="A97" s="5" t="s">
        <v>117</v>
      </c>
      <c r="B97" s="5">
        <v>45.22</v>
      </c>
      <c r="C97" s="5">
        <v>19.22</v>
      </c>
      <c r="D97" s="5">
        <v>31.24</v>
      </c>
      <c r="E97" s="5">
        <v>70.33</v>
      </c>
      <c r="F97" s="5">
        <v>5.87</v>
      </c>
      <c r="G97" s="5">
        <v>18.97</v>
      </c>
      <c r="H97" s="5">
        <f t="shared" si="87"/>
        <v>95.17</v>
      </c>
      <c r="I97" s="6">
        <f t="shared" si="88"/>
        <v>73.89933802668908</v>
      </c>
      <c r="J97" s="6">
        <f t="shared" si="89"/>
        <v>6.1679100556898181</v>
      </c>
      <c r="K97" s="6">
        <f t="shared" si="90"/>
        <v>19.932751917621097</v>
      </c>
      <c r="L97" s="6">
        <f t="shared" si="91"/>
        <v>100</v>
      </c>
      <c r="M97" s="5">
        <v>41</v>
      </c>
      <c r="N97" s="5">
        <v>6.74</v>
      </c>
      <c r="O97" s="5">
        <v>51.24</v>
      </c>
      <c r="P97" s="5">
        <v>0.67</v>
      </c>
      <c r="Q97" s="5">
        <f t="shared" si="92"/>
        <v>99.65</v>
      </c>
      <c r="R97" s="6">
        <f t="shared" si="93"/>
        <v>6.1679100556898181</v>
      </c>
      <c r="S97" s="5">
        <f t="shared" si="94"/>
        <v>38.606278853153206</v>
      </c>
      <c r="T97" s="6">
        <f t="shared" si="95"/>
        <v>6.3464955968354309</v>
      </c>
      <c r="U97" s="5">
        <f t="shared" si="96"/>
        <v>48.248432400867578</v>
      </c>
      <c r="V97" s="6">
        <f t="shared" si="97"/>
        <v>0.63088309345396709</v>
      </c>
      <c r="W97" s="6">
        <f t="shared" si="98"/>
        <v>100</v>
      </c>
      <c r="X97" s="5">
        <v>0.19</v>
      </c>
      <c r="Y97" s="5">
        <v>10</v>
      </c>
      <c r="Z97" s="5">
        <v>550</v>
      </c>
      <c r="AA97" s="5">
        <v>30</v>
      </c>
      <c r="AB97" s="5"/>
      <c r="AC97" s="5">
        <v>2.4099999999999998E-3</v>
      </c>
      <c r="AD97" s="5">
        <v>5.63</v>
      </c>
      <c r="AE97" s="5">
        <v>0.1</v>
      </c>
      <c r="AF97" s="5">
        <v>21</v>
      </c>
      <c r="AG97" s="5" t="s">
        <v>116</v>
      </c>
      <c r="AH97" s="5">
        <v>3.90009380924077</v>
      </c>
      <c r="AI97" s="5">
        <v>2.9648555922629898</v>
      </c>
      <c r="AJ97" s="5">
        <v>3.1350505984947699</v>
      </c>
      <c r="AK97" s="7">
        <f t="shared" si="84"/>
        <v>39.000938092413435</v>
      </c>
      <c r="AL97" s="7">
        <f t="shared" si="85"/>
        <v>29.648555922634255</v>
      </c>
      <c r="AM97" s="7">
        <f t="shared" si="86"/>
        <v>31.35050598495231</v>
      </c>
    </row>
    <row r="98" spans="1:39" s="7" customFormat="1" x14ac:dyDescent="0.3">
      <c r="A98" s="5" t="s">
        <v>118</v>
      </c>
      <c r="B98" s="5">
        <v>29.57</v>
      </c>
      <c r="C98" s="5">
        <v>17.010000000000002</v>
      </c>
      <c r="D98" s="5">
        <v>47.97</v>
      </c>
      <c r="E98" s="5">
        <v>75</v>
      </c>
      <c r="F98" s="5">
        <v>0.95</v>
      </c>
      <c r="G98" s="5">
        <v>15.75</v>
      </c>
      <c r="H98" s="5">
        <f t="shared" si="87"/>
        <v>91.7</v>
      </c>
      <c r="I98" s="6">
        <f t="shared" si="88"/>
        <v>81.788440567066516</v>
      </c>
      <c r="J98" s="6">
        <f t="shared" si="89"/>
        <v>1.035986913849509</v>
      </c>
      <c r="K98" s="6">
        <f t="shared" si="90"/>
        <v>17.175572519083971</v>
      </c>
      <c r="L98" s="6">
        <f t="shared" si="91"/>
        <v>100</v>
      </c>
      <c r="M98" s="5">
        <v>47.33</v>
      </c>
      <c r="N98" s="5">
        <v>6.37</v>
      </c>
      <c r="O98" s="5">
        <v>45.93</v>
      </c>
      <c r="P98" s="5">
        <v>0.37</v>
      </c>
      <c r="Q98" s="5">
        <f t="shared" si="92"/>
        <v>100</v>
      </c>
      <c r="R98" s="6">
        <f t="shared" si="93"/>
        <v>1.035986913849509</v>
      </c>
      <c r="S98" s="5">
        <f t="shared" si="94"/>
        <v>46.839667393675029</v>
      </c>
      <c r="T98" s="6">
        <f t="shared" si="95"/>
        <v>6.304007633587787</v>
      </c>
      <c r="U98" s="5">
        <f t="shared" si="96"/>
        <v>45.454171210468914</v>
      </c>
      <c r="V98" s="6">
        <f t="shared" si="97"/>
        <v>0.3661668484187568</v>
      </c>
      <c r="W98" s="6">
        <f t="shared" si="98"/>
        <v>99.999999999999986</v>
      </c>
      <c r="X98" s="5">
        <v>0.5</v>
      </c>
      <c r="Y98" s="5">
        <v>50</v>
      </c>
      <c r="Z98" s="5">
        <v>500</v>
      </c>
      <c r="AA98" s="5"/>
      <c r="AB98" s="5"/>
      <c r="AC98" s="5"/>
      <c r="AD98" s="5">
        <v>4.93</v>
      </c>
      <c r="AE98" s="5">
        <v>0.1</v>
      </c>
      <c r="AF98" s="5">
        <v>27.19</v>
      </c>
      <c r="AG98" s="5" t="s">
        <v>119</v>
      </c>
      <c r="AH98" s="5">
        <v>3.32109159288746</v>
      </c>
      <c r="AI98" s="5">
        <v>3.4413538003144599</v>
      </c>
      <c r="AJ98" s="5">
        <v>3.2375546067973202</v>
      </c>
      <c r="AK98" s="7">
        <f t="shared" si="84"/>
        <v>33.210915928877128</v>
      </c>
      <c r="AL98" s="7">
        <f t="shared" si="85"/>
        <v>34.413538003147217</v>
      </c>
      <c r="AM98" s="7">
        <f t="shared" si="86"/>
        <v>32.375546067975662</v>
      </c>
    </row>
    <row r="99" spans="1:39" s="7" customFormat="1" x14ac:dyDescent="0.3">
      <c r="A99" s="5" t="s">
        <v>120</v>
      </c>
      <c r="B99" s="5">
        <v>32.06</v>
      </c>
      <c r="C99" s="5">
        <v>28.59</v>
      </c>
      <c r="D99" s="5">
        <v>29.08</v>
      </c>
      <c r="E99" s="5">
        <v>77.62</v>
      </c>
      <c r="F99" s="5">
        <v>1.1599999999999999</v>
      </c>
      <c r="G99" s="5">
        <v>15.69</v>
      </c>
      <c r="H99" s="5">
        <f t="shared" si="87"/>
        <v>94.47</v>
      </c>
      <c r="I99" s="6">
        <f t="shared" si="88"/>
        <v>82.163649835926762</v>
      </c>
      <c r="J99" s="6">
        <f t="shared" si="89"/>
        <v>1.2279030380014817</v>
      </c>
      <c r="K99" s="6">
        <f t="shared" si="90"/>
        <v>16.608447126071766</v>
      </c>
      <c r="L99" s="6">
        <f t="shared" si="91"/>
        <v>100.00000000000001</v>
      </c>
      <c r="M99" s="5">
        <v>52.48</v>
      </c>
      <c r="N99" s="5">
        <v>7.58</v>
      </c>
      <c r="O99" s="5">
        <v>35.299999999999997</v>
      </c>
      <c r="P99" s="5">
        <v>4.54</v>
      </c>
      <c r="Q99" s="5">
        <f t="shared" si="92"/>
        <v>99.899999999999991</v>
      </c>
      <c r="R99" s="6">
        <f t="shared" si="93"/>
        <v>1.2279030380014817</v>
      </c>
      <c r="S99" s="5">
        <f t="shared" si="94"/>
        <v>51.887483969626452</v>
      </c>
      <c r="T99" s="6">
        <f t="shared" si="95"/>
        <v>7.4944193690885763</v>
      </c>
      <c r="U99" s="5">
        <f t="shared" si="96"/>
        <v>34.901451679264738</v>
      </c>
      <c r="V99" s="6">
        <f t="shared" si="97"/>
        <v>4.4887419440187522</v>
      </c>
      <c r="W99" s="6">
        <f t="shared" si="98"/>
        <v>100</v>
      </c>
      <c r="X99" s="5">
        <v>1</v>
      </c>
      <c r="Y99" s="5">
        <v>5</v>
      </c>
      <c r="Z99" s="5">
        <v>400</v>
      </c>
      <c r="AA99" s="5"/>
      <c r="AB99" s="5"/>
      <c r="AC99" s="5"/>
      <c r="AD99" s="5">
        <v>3.74</v>
      </c>
      <c r="AE99" s="5">
        <v>0.1</v>
      </c>
      <c r="AF99" s="5">
        <v>32.020000000000003</v>
      </c>
      <c r="AG99" s="5" t="s">
        <v>121</v>
      </c>
      <c r="AH99" s="5">
        <v>2.76331692484225</v>
      </c>
      <c r="AI99" s="5">
        <v>3.9987673597462301</v>
      </c>
      <c r="AJ99" s="5">
        <v>3.2379157154109799</v>
      </c>
      <c r="AK99" s="7">
        <f t="shared" si="84"/>
        <v>27.633169248423993</v>
      </c>
      <c r="AL99" s="7">
        <f t="shared" si="85"/>
        <v>39.987673597464465</v>
      </c>
      <c r="AM99" s="7">
        <f t="shared" si="86"/>
        <v>32.379157154111546</v>
      </c>
    </row>
    <row r="100" spans="1:39" s="7" customFormat="1" x14ac:dyDescent="0.3">
      <c r="A100" s="5" t="s">
        <v>120</v>
      </c>
      <c r="B100" s="5">
        <v>32.06</v>
      </c>
      <c r="C100" s="5">
        <v>28.59</v>
      </c>
      <c r="D100" s="5">
        <v>29.08</v>
      </c>
      <c r="E100" s="5">
        <v>77.62</v>
      </c>
      <c r="F100" s="5">
        <v>1.1599999999999999</v>
      </c>
      <c r="G100" s="5">
        <v>15.69</v>
      </c>
      <c r="H100" s="5">
        <f t="shared" si="87"/>
        <v>94.47</v>
      </c>
      <c r="I100" s="6">
        <f t="shared" si="88"/>
        <v>82.163649835926762</v>
      </c>
      <c r="J100" s="6">
        <f t="shared" si="89"/>
        <v>1.2279030380014817</v>
      </c>
      <c r="K100" s="6">
        <f t="shared" si="90"/>
        <v>16.608447126071766</v>
      </c>
      <c r="L100" s="6">
        <f t="shared" si="91"/>
        <v>100.00000000000001</v>
      </c>
      <c r="M100" s="5">
        <v>52.48</v>
      </c>
      <c r="N100" s="5">
        <v>7.58</v>
      </c>
      <c r="O100" s="5">
        <v>35.299999999999997</v>
      </c>
      <c r="P100" s="5">
        <v>4.54</v>
      </c>
      <c r="Q100" s="5">
        <f t="shared" si="92"/>
        <v>99.899999999999991</v>
      </c>
      <c r="R100" s="6">
        <f t="shared" si="93"/>
        <v>1.2279030380014817</v>
      </c>
      <c r="S100" s="5">
        <f t="shared" si="94"/>
        <v>51.887483969626452</v>
      </c>
      <c r="T100" s="6">
        <f t="shared" si="95"/>
        <v>7.4944193690885763</v>
      </c>
      <c r="U100" s="5">
        <f t="shared" si="96"/>
        <v>34.901451679264738</v>
      </c>
      <c r="V100" s="6">
        <f t="shared" si="97"/>
        <v>4.4887419440187522</v>
      </c>
      <c r="W100" s="6">
        <f t="shared" si="98"/>
        <v>100</v>
      </c>
      <c r="X100" s="5">
        <v>1</v>
      </c>
      <c r="Y100" s="5">
        <v>5</v>
      </c>
      <c r="Z100" s="5">
        <v>500</v>
      </c>
      <c r="AA100" s="5"/>
      <c r="AB100" s="5"/>
      <c r="AC100" s="5"/>
      <c r="AD100" s="5">
        <v>3.9</v>
      </c>
      <c r="AE100" s="5">
        <v>0.09</v>
      </c>
      <c r="AF100" s="5">
        <v>32.46</v>
      </c>
      <c r="AG100" s="5" t="s">
        <v>121</v>
      </c>
      <c r="AH100" s="5">
        <v>3.37437049240499</v>
      </c>
      <c r="AI100" s="5">
        <v>3.7742516503516002</v>
      </c>
      <c r="AJ100" s="5">
        <v>2.85137785724049</v>
      </c>
      <c r="AK100" s="7">
        <f t="shared" si="84"/>
        <v>33.743704924059756</v>
      </c>
      <c r="AL100" s="7">
        <f t="shared" si="85"/>
        <v>37.742516503527021</v>
      </c>
      <c r="AM100" s="7">
        <f t="shared" si="86"/>
        <v>28.51377857241323</v>
      </c>
    </row>
    <row r="101" spans="1:39" s="7" customFormat="1" x14ac:dyDescent="0.3">
      <c r="A101" s="5" t="s">
        <v>122</v>
      </c>
      <c r="B101" s="5">
        <v>27.19</v>
      </c>
      <c r="C101" s="5">
        <v>31.93</v>
      </c>
      <c r="D101" s="5">
        <v>36.9</v>
      </c>
      <c r="E101" s="5">
        <v>76.12</v>
      </c>
      <c r="F101" s="5">
        <v>0.78</v>
      </c>
      <c r="G101" s="5">
        <v>17.02</v>
      </c>
      <c r="H101" s="5">
        <f t="shared" si="87"/>
        <v>93.92</v>
      </c>
      <c r="I101" s="6">
        <f t="shared" si="88"/>
        <v>81.047700170357757</v>
      </c>
      <c r="J101" s="6">
        <f t="shared" si="89"/>
        <v>0.8304940374787052</v>
      </c>
      <c r="K101" s="6">
        <f t="shared" si="90"/>
        <v>18.121805792163542</v>
      </c>
      <c r="L101" s="6">
        <f t="shared" si="91"/>
        <v>100</v>
      </c>
      <c r="M101" s="5">
        <v>48.86</v>
      </c>
      <c r="N101" s="5">
        <v>6.32</v>
      </c>
      <c r="O101" s="5">
        <v>41.62</v>
      </c>
      <c r="P101" s="5">
        <v>3.09</v>
      </c>
      <c r="Q101" s="5">
        <f t="shared" si="92"/>
        <v>99.89</v>
      </c>
      <c r="R101" s="6">
        <f t="shared" si="93"/>
        <v>0.8304940374787052</v>
      </c>
      <c r="S101" s="5">
        <f t="shared" si="94"/>
        <v>48.507578950133052</v>
      </c>
      <c r="T101" s="6">
        <f t="shared" si="95"/>
        <v>6.2744146329275665</v>
      </c>
      <c r="U101" s="5">
        <f t="shared" si="96"/>
        <v>41.31980016177932</v>
      </c>
      <c r="V101" s="6">
        <f t="shared" si="97"/>
        <v>3.0677122176813576</v>
      </c>
      <c r="W101" s="6">
        <f t="shared" si="98"/>
        <v>100</v>
      </c>
      <c r="X101" s="5">
        <v>1</v>
      </c>
      <c r="Y101" s="5">
        <v>5</v>
      </c>
      <c r="Z101" s="5">
        <v>400</v>
      </c>
      <c r="AA101" s="5"/>
      <c r="AB101" s="5"/>
      <c r="AC101" s="5"/>
      <c r="AD101" s="5">
        <v>4.87</v>
      </c>
      <c r="AE101" s="5">
        <v>0.09</v>
      </c>
      <c r="AF101" s="5">
        <v>29.85</v>
      </c>
      <c r="AG101" s="5" t="s">
        <v>121</v>
      </c>
      <c r="AH101" s="5">
        <v>2.4614449747327298</v>
      </c>
      <c r="AI101" s="5">
        <v>3.9547555698622698</v>
      </c>
      <c r="AJ101" s="5">
        <v>3.58379945540484</v>
      </c>
      <c r="AK101" s="7">
        <f t="shared" si="84"/>
        <v>24.61444974732769</v>
      </c>
      <c r="AL101" s="7">
        <f t="shared" si="85"/>
        <v>39.547555698623334</v>
      </c>
      <c r="AM101" s="7">
        <f t="shared" si="86"/>
        <v>35.837994554048976</v>
      </c>
    </row>
    <row r="102" spans="1:39" s="7" customFormat="1" x14ac:dyDescent="0.3">
      <c r="A102" s="5" t="s">
        <v>122</v>
      </c>
      <c r="B102" s="5">
        <v>27.19</v>
      </c>
      <c r="C102" s="5">
        <v>31.93</v>
      </c>
      <c r="D102" s="5">
        <v>36.9</v>
      </c>
      <c r="E102" s="5">
        <v>76.12</v>
      </c>
      <c r="F102" s="5">
        <v>0.78</v>
      </c>
      <c r="G102" s="5">
        <v>17.02</v>
      </c>
      <c r="H102" s="5">
        <f t="shared" si="87"/>
        <v>93.92</v>
      </c>
      <c r="I102" s="6">
        <f t="shared" si="88"/>
        <v>81.047700170357757</v>
      </c>
      <c r="J102" s="6">
        <f t="shared" si="89"/>
        <v>0.8304940374787052</v>
      </c>
      <c r="K102" s="6">
        <f t="shared" si="90"/>
        <v>18.121805792163542</v>
      </c>
      <c r="L102" s="6">
        <f t="shared" si="91"/>
        <v>100</v>
      </c>
      <c r="M102" s="5">
        <v>48.86</v>
      </c>
      <c r="N102" s="5">
        <v>6.32</v>
      </c>
      <c r="O102" s="5">
        <v>41.62</v>
      </c>
      <c r="P102" s="5">
        <v>3.09</v>
      </c>
      <c r="Q102" s="5">
        <f t="shared" si="92"/>
        <v>99.89</v>
      </c>
      <c r="R102" s="6">
        <f t="shared" si="93"/>
        <v>0.8304940374787052</v>
      </c>
      <c r="S102" s="5">
        <f t="shared" si="94"/>
        <v>48.507578950133052</v>
      </c>
      <c r="T102" s="6">
        <f t="shared" si="95"/>
        <v>6.2744146329275665</v>
      </c>
      <c r="U102" s="5">
        <f t="shared" si="96"/>
        <v>41.31980016177932</v>
      </c>
      <c r="V102" s="6">
        <f t="shared" si="97"/>
        <v>3.0677122176813576</v>
      </c>
      <c r="W102" s="6">
        <f t="shared" si="98"/>
        <v>100</v>
      </c>
      <c r="X102" s="5">
        <v>1</v>
      </c>
      <c r="Y102" s="5">
        <v>5</v>
      </c>
      <c r="Z102" s="5">
        <v>500</v>
      </c>
      <c r="AA102" s="5"/>
      <c r="AB102" s="5"/>
      <c r="AC102" s="5"/>
      <c r="AD102" s="5">
        <v>4.95</v>
      </c>
      <c r="AE102" s="5">
        <v>0.09</v>
      </c>
      <c r="AF102" s="5">
        <v>30.04</v>
      </c>
      <c r="AG102" s="5" t="s">
        <v>121</v>
      </c>
      <c r="AH102" s="5">
        <v>3.3522439171170602</v>
      </c>
      <c r="AI102" s="5">
        <v>3.61788578153809</v>
      </c>
      <c r="AJ102" s="5">
        <v>3.0298703013439101</v>
      </c>
      <c r="AK102" s="7">
        <f t="shared" si="84"/>
        <v>33.522439171173751</v>
      </c>
      <c r="AL102" s="7">
        <f t="shared" si="85"/>
        <v>36.178857815384305</v>
      </c>
      <c r="AM102" s="7">
        <f t="shared" si="86"/>
        <v>30.298703013441948</v>
      </c>
    </row>
    <row r="103" spans="1:39" s="7" customFormat="1" x14ac:dyDescent="0.3">
      <c r="A103" s="5" t="s">
        <v>81</v>
      </c>
      <c r="B103" s="5">
        <v>21.1</v>
      </c>
      <c r="C103" s="5">
        <v>19</v>
      </c>
      <c r="D103" s="5">
        <v>50.4</v>
      </c>
      <c r="E103" s="5">
        <v>78.900000000000006</v>
      </c>
      <c r="F103" s="5">
        <v>6.5</v>
      </c>
      <c r="G103" s="5">
        <v>11.6</v>
      </c>
      <c r="H103" s="5">
        <f t="shared" si="87"/>
        <v>97</v>
      </c>
      <c r="I103" s="6">
        <f t="shared" si="88"/>
        <v>81.340206185567027</v>
      </c>
      <c r="J103" s="6">
        <f t="shared" si="89"/>
        <v>6.7010309278350517</v>
      </c>
      <c r="K103" s="6">
        <f t="shared" si="90"/>
        <v>11.958762886597937</v>
      </c>
      <c r="L103" s="6">
        <f t="shared" si="91"/>
        <v>100.00000000000001</v>
      </c>
      <c r="M103" s="5">
        <v>49.1</v>
      </c>
      <c r="N103" s="5">
        <v>5.7</v>
      </c>
      <c r="O103" s="5">
        <v>44</v>
      </c>
      <c r="P103" s="5">
        <v>1.2</v>
      </c>
      <c r="Q103" s="5">
        <f t="shared" si="92"/>
        <v>100.00000000000001</v>
      </c>
      <c r="R103" s="6">
        <f t="shared" si="93"/>
        <v>6.7010309278350517</v>
      </c>
      <c r="S103" s="5">
        <f t="shared" si="94"/>
        <v>45.809793814432986</v>
      </c>
      <c r="T103" s="6">
        <f t="shared" si="95"/>
        <v>5.3180412371134018</v>
      </c>
      <c r="U103" s="5">
        <f t="shared" si="96"/>
        <v>41.051546391752574</v>
      </c>
      <c r="V103" s="6">
        <f t="shared" si="97"/>
        <v>1.1195876288659792</v>
      </c>
      <c r="W103" s="6">
        <f t="shared" si="98"/>
        <v>100</v>
      </c>
      <c r="X103" s="5">
        <v>0.55000000000000004</v>
      </c>
      <c r="Y103" s="5">
        <v>7</v>
      </c>
      <c r="Z103" s="5">
        <v>500</v>
      </c>
      <c r="AA103" s="5"/>
      <c r="AB103" s="5"/>
      <c r="AC103" s="5"/>
      <c r="AD103" s="5">
        <v>2.15</v>
      </c>
      <c r="AE103" s="5">
        <v>0.09</v>
      </c>
      <c r="AF103" s="5"/>
      <c r="AG103" s="5" t="s">
        <v>123</v>
      </c>
      <c r="AH103" s="5">
        <v>3.0983896117154002</v>
      </c>
      <c r="AI103" s="5">
        <v>4.0768265713648697</v>
      </c>
      <c r="AJ103" s="5">
        <v>2.8247838169192101</v>
      </c>
      <c r="AK103" s="7">
        <f t="shared" si="84"/>
        <v>30.983896117155613</v>
      </c>
      <c r="AL103" s="7">
        <f t="shared" si="85"/>
        <v>40.76826571365082</v>
      </c>
      <c r="AM103" s="7">
        <f t="shared" si="86"/>
        <v>28.247838169193574</v>
      </c>
    </row>
    <row r="104" spans="1:39" s="7" customFormat="1" x14ac:dyDescent="0.3">
      <c r="A104" s="5" t="s">
        <v>124</v>
      </c>
      <c r="B104" s="5">
        <v>28.5</v>
      </c>
      <c r="C104" s="5">
        <v>32.5</v>
      </c>
      <c r="D104" s="5">
        <v>32.6</v>
      </c>
      <c r="E104" s="5">
        <v>74.8</v>
      </c>
      <c r="F104" s="5">
        <v>6.63</v>
      </c>
      <c r="G104" s="5">
        <v>9.8699999999999992</v>
      </c>
      <c r="H104" s="5">
        <f t="shared" si="87"/>
        <v>91.3</v>
      </c>
      <c r="I104" s="6">
        <f t="shared" si="88"/>
        <v>81.92771084337349</v>
      </c>
      <c r="J104" s="6">
        <f t="shared" si="89"/>
        <v>7.2617743702081059</v>
      </c>
      <c r="K104" s="6">
        <f t="shared" si="90"/>
        <v>10.8105147864184</v>
      </c>
      <c r="L104" s="6">
        <f t="shared" si="91"/>
        <v>99.999999999999986</v>
      </c>
      <c r="M104" s="5">
        <v>52.43</v>
      </c>
      <c r="N104" s="5">
        <v>6.09</v>
      </c>
      <c r="O104" s="5">
        <v>40.86</v>
      </c>
      <c r="P104" s="5">
        <v>0.62</v>
      </c>
      <c r="Q104" s="5">
        <f t="shared" si="92"/>
        <v>100</v>
      </c>
      <c r="R104" s="6">
        <f t="shared" si="93"/>
        <v>7.2617743702081059</v>
      </c>
      <c r="S104" s="5">
        <f t="shared" si="94"/>
        <v>48.622651697699894</v>
      </c>
      <c r="T104" s="6">
        <f t="shared" si="95"/>
        <v>5.6477579408543264</v>
      </c>
      <c r="U104" s="5">
        <f t="shared" si="96"/>
        <v>37.892838992332969</v>
      </c>
      <c r="V104" s="6">
        <f t="shared" si="97"/>
        <v>0.57497699890470977</v>
      </c>
      <c r="W104" s="6">
        <f t="shared" si="98"/>
        <v>100.00000000000001</v>
      </c>
      <c r="X104" s="5">
        <v>0.47</v>
      </c>
      <c r="Y104" s="5">
        <v>7</v>
      </c>
      <c r="Z104" s="5">
        <v>500</v>
      </c>
      <c r="AA104" s="5"/>
      <c r="AB104" s="5"/>
      <c r="AC104" s="5"/>
      <c r="AD104" s="5">
        <v>5.14</v>
      </c>
      <c r="AE104" s="5">
        <v>0.09</v>
      </c>
      <c r="AF104" s="5"/>
      <c r="AG104" s="5" t="s">
        <v>123</v>
      </c>
      <c r="AH104" s="5">
        <v>2.8105727637541098</v>
      </c>
      <c r="AI104" s="5">
        <v>4.4069717476306103</v>
      </c>
      <c r="AJ104" s="5">
        <v>2.78245548861435</v>
      </c>
      <c r="AK104" s="7">
        <f t="shared" si="84"/>
        <v>28.105727637543716</v>
      </c>
      <c r="AL104" s="7">
        <f t="shared" si="85"/>
        <v>44.069717476310203</v>
      </c>
      <c r="AM104" s="7">
        <f t="shared" si="86"/>
        <v>27.824554886146093</v>
      </c>
    </row>
    <row r="105" spans="1:39" s="7" customFormat="1" x14ac:dyDescent="0.3">
      <c r="A105" s="5" t="s">
        <v>125</v>
      </c>
      <c r="B105" s="5">
        <v>31.2</v>
      </c>
      <c r="C105" s="5">
        <v>45.2</v>
      </c>
      <c r="D105" s="5">
        <v>18.100000000000001</v>
      </c>
      <c r="E105" s="5">
        <v>74.2</v>
      </c>
      <c r="F105" s="5">
        <v>6.9</v>
      </c>
      <c r="G105" s="5">
        <v>13</v>
      </c>
      <c r="H105" s="5">
        <f t="shared" si="87"/>
        <v>94.100000000000009</v>
      </c>
      <c r="I105" s="6">
        <f t="shared" si="88"/>
        <v>78.852284803400636</v>
      </c>
      <c r="J105" s="6">
        <f t="shared" si="89"/>
        <v>7.3326248671625933</v>
      </c>
      <c r="K105" s="6">
        <f t="shared" si="90"/>
        <v>13.815090329436769</v>
      </c>
      <c r="L105" s="6">
        <f t="shared" si="91"/>
        <v>100</v>
      </c>
      <c r="M105" s="5">
        <v>52.9</v>
      </c>
      <c r="N105" s="5">
        <v>6.3</v>
      </c>
      <c r="O105" s="5">
        <v>40.4</v>
      </c>
      <c r="P105" s="5">
        <v>0.4</v>
      </c>
      <c r="Q105" s="5">
        <f t="shared" si="92"/>
        <v>100</v>
      </c>
      <c r="R105" s="6">
        <f t="shared" si="93"/>
        <v>7.3326248671625933</v>
      </c>
      <c r="S105" s="5">
        <f t="shared" si="94"/>
        <v>49.021041445270988</v>
      </c>
      <c r="T105" s="6">
        <f t="shared" si="95"/>
        <v>5.8380446333687566</v>
      </c>
      <c r="U105" s="5">
        <f t="shared" si="96"/>
        <v>37.437619553666309</v>
      </c>
      <c r="V105" s="6">
        <f t="shared" si="97"/>
        <v>0.37066950053134962</v>
      </c>
      <c r="W105" s="6">
        <f t="shared" si="98"/>
        <v>100</v>
      </c>
      <c r="X105" s="5">
        <v>0.5</v>
      </c>
      <c r="Y105" s="5">
        <v>7</v>
      </c>
      <c r="Z105" s="5">
        <v>400</v>
      </c>
      <c r="AA105" s="5"/>
      <c r="AB105" s="5"/>
      <c r="AC105" s="5"/>
      <c r="AD105" s="5">
        <v>3.68</v>
      </c>
      <c r="AE105" s="5">
        <v>0.08</v>
      </c>
      <c r="AF105" s="5">
        <v>30.88</v>
      </c>
      <c r="AG105" s="5" t="s">
        <v>126</v>
      </c>
      <c r="AH105" s="5">
        <v>1.9144092015432701</v>
      </c>
      <c r="AI105" s="5">
        <v>4.7529065762502798</v>
      </c>
      <c r="AJ105" s="5">
        <v>3.3326842222062898</v>
      </c>
      <c r="AK105" s="7">
        <f t="shared" si="84"/>
        <v>19.144092015433007</v>
      </c>
      <c r="AL105" s="7">
        <f t="shared" si="85"/>
        <v>47.529065762503556</v>
      </c>
      <c r="AM105" s="7">
        <f t="shared" si="86"/>
        <v>33.326842222063426</v>
      </c>
    </row>
    <row r="106" spans="1:39" s="7" customFormat="1" x14ac:dyDescent="0.3">
      <c r="A106" s="5" t="s">
        <v>125</v>
      </c>
      <c r="B106" s="5">
        <v>31.2</v>
      </c>
      <c r="C106" s="5">
        <v>45.2</v>
      </c>
      <c r="D106" s="5">
        <v>18.100000000000001</v>
      </c>
      <c r="E106" s="5">
        <v>74.2</v>
      </c>
      <c r="F106" s="5">
        <v>6.9</v>
      </c>
      <c r="G106" s="5">
        <v>13</v>
      </c>
      <c r="H106" s="5">
        <f t="shared" si="87"/>
        <v>94.100000000000009</v>
      </c>
      <c r="I106" s="6">
        <f t="shared" si="88"/>
        <v>78.852284803400636</v>
      </c>
      <c r="J106" s="6">
        <f t="shared" si="89"/>
        <v>7.3326248671625933</v>
      </c>
      <c r="K106" s="6">
        <f t="shared" si="90"/>
        <v>13.815090329436769</v>
      </c>
      <c r="L106" s="6">
        <f t="shared" si="91"/>
        <v>100</v>
      </c>
      <c r="M106" s="5">
        <v>52.9</v>
      </c>
      <c r="N106" s="5">
        <v>6.3</v>
      </c>
      <c r="O106" s="5">
        <v>40.4</v>
      </c>
      <c r="P106" s="5">
        <v>0.4</v>
      </c>
      <c r="Q106" s="5">
        <f t="shared" si="92"/>
        <v>100</v>
      </c>
      <c r="R106" s="6">
        <f t="shared" si="93"/>
        <v>7.3326248671625933</v>
      </c>
      <c r="S106" s="5">
        <f t="shared" si="94"/>
        <v>49.021041445270988</v>
      </c>
      <c r="T106" s="6">
        <f t="shared" si="95"/>
        <v>5.8380446333687566</v>
      </c>
      <c r="U106" s="5">
        <f t="shared" si="96"/>
        <v>37.437619553666309</v>
      </c>
      <c r="V106" s="6">
        <f t="shared" si="97"/>
        <v>0.37066950053134962</v>
      </c>
      <c r="W106" s="6">
        <f t="shared" si="98"/>
        <v>100</v>
      </c>
      <c r="X106" s="5">
        <v>0.5</v>
      </c>
      <c r="Y106" s="5">
        <v>7</v>
      </c>
      <c r="Z106" s="5">
        <v>500</v>
      </c>
      <c r="AA106" s="5"/>
      <c r="AB106" s="5"/>
      <c r="AC106" s="5"/>
      <c r="AD106" s="5">
        <v>3.28</v>
      </c>
      <c r="AE106" s="5">
        <v>0.09</v>
      </c>
      <c r="AF106" s="5">
        <v>32.69</v>
      </c>
      <c r="AG106" s="5" t="s">
        <v>126</v>
      </c>
      <c r="AH106" s="5">
        <v>2.7708228594240101</v>
      </c>
      <c r="AI106" s="5">
        <v>4.4284600826763496</v>
      </c>
      <c r="AJ106" s="5">
        <v>2.8007170578985798</v>
      </c>
      <c r="AK106" s="7">
        <f t="shared" si="84"/>
        <v>27.708228594243039</v>
      </c>
      <c r="AL106" s="7">
        <f t="shared" si="85"/>
        <v>44.284600826768198</v>
      </c>
      <c r="AM106" s="7">
        <f t="shared" si="86"/>
        <v>28.007170578988767</v>
      </c>
    </row>
    <row r="107" spans="1:39" s="7" customFormat="1" x14ac:dyDescent="0.3">
      <c r="A107" s="5" t="s">
        <v>125</v>
      </c>
      <c r="B107" s="5">
        <v>31.2</v>
      </c>
      <c r="C107" s="5">
        <v>45.2</v>
      </c>
      <c r="D107" s="5">
        <v>18.100000000000001</v>
      </c>
      <c r="E107" s="5">
        <v>74.2</v>
      </c>
      <c r="F107" s="5">
        <v>6.9</v>
      </c>
      <c r="G107" s="5">
        <v>13</v>
      </c>
      <c r="H107" s="5">
        <f t="shared" si="87"/>
        <v>94.100000000000009</v>
      </c>
      <c r="I107" s="6">
        <f t="shared" si="88"/>
        <v>78.852284803400636</v>
      </c>
      <c r="J107" s="6">
        <f t="shared" si="89"/>
        <v>7.3326248671625933</v>
      </c>
      <c r="K107" s="6">
        <f t="shared" si="90"/>
        <v>13.815090329436769</v>
      </c>
      <c r="L107" s="6">
        <f t="shared" si="91"/>
        <v>100</v>
      </c>
      <c r="M107" s="5">
        <v>52.9</v>
      </c>
      <c r="N107" s="5">
        <v>6.3</v>
      </c>
      <c r="O107" s="5">
        <v>40.4</v>
      </c>
      <c r="P107" s="5">
        <v>0.4</v>
      </c>
      <c r="Q107" s="5">
        <f t="shared" si="92"/>
        <v>100</v>
      </c>
      <c r="R107" s="6">
        <f t="shared" si="93"/>
        <v>7.3326248671625933</v>
      </c>
      <c r="S107" s="5">
        <f t="shared" si="94"/>
        <v>49.021041445270988</v>
      </c>
      <c r="T107" s="6">
        <f t="shared" si="95"/>
        <v>5.8380446333687566</v>
      </c>
      <c r="U107" s="5">
        <f t="shared" si="96"/>
        <v>37.437619553666309</v>
      </c>
      <c r="V107" s="6">
        <f t="shared" si="97"/>
        <v>0.37066950053134962</v>
      </c>
      <c r="W107" s="6">
        <f t="shared" si="98"/>
        <v>100</v>
      </c>
      <c r="X107" s="5">
        <v>0.5</v>
      </c>
      <c r="Y107" s="5">
        <v>7</v>
      </c>
      <c r="Z107" s="5">
        <v>600</v>
      </c>
      <c r="AA107" s="5"/>
      <c r="AB107" s="5"/>
      <c r="AC107" s="5"/>
      <c r="AD107" s="5">
        <v>3.34</v>
      </c>
      <c r="AE107" s="5">
        <v>0.09</v>
      </c>
      <c r="AF107" s="5">
        <v>32.74</v>
      </c>
      <c r="AG107" s="5" t="s">
        <v>126</v>
      </c>
      <c r="AH107" s="5">
        <v>3.26928476178474</v>
      </c>
      <c r="AI107" s="5">
        <v>4.2520157747518299</v>
      </c>
      <c r="AJ107" s="5">
        <v>2.4786994634590598</v>
      </c>
      <c r="AK107" s="7">
        <f t="shared" si="84"/>
        <v>32.692847617861688</v>
      </c>
      <c r="AL107" s="7">
        <f t="shared" si="85"/>
        <v>42.520157747536878</v>
      </c>
      <c r="AM107" s="7">
        <f t="shared" si="86"/>
        <v>24.786994634601427</v>
      </c>
    </row>
    <row r="108" spans="1:39" s="7" customFormat="1" x14ac:dyDescent="0.3">
      <c r="A108" s="5" t="s">
        <v>125</v>
      </c>
      <c r="B108" s="5">
        <v>31.2</v>
      </c>
      <c r="C108" s="5">
        <v>45.2</v>
      </c>
      <c r="D108" s="5">
        <v>18.100000000000001</v>
      </c>
      <c r="E108" s="5">
        <v>74.2</v>
      </c>
      <c r="F108" s="5">
        <v>6.9</v>
      </c>
      <c r="G108" s="5">
        <v>13</v>
      </c>
      <c r="H108" s="5">
        <f t="shared" si="87"/>
        <v>94.100000000000009</v>
      </c>
      <c r="I108" s="6">
        <f t="shared" si="88"/>
        <v>78.852284803400636</v>
      </c>
      <c r="J108" s="6">
        <f t="shared" si="89"/>
        <v>7.3326248671625933</v>
      </c>
      <c r="K108" s="6">
        <f t="shared" si="90"/>
        <v>13.815090329436769</v>
      </c>
      <c r="L108" s="6">
        <f t="shared" si="91"/>
        <v>100</v>
      </c>
      <c r="M108" s="5">
        <v>52.9</v>
      </c>
      <c r="N108" s="5">
        <v>6.3</v>
      </c>
      <c r="O108" s="5">
        <v>40.4</v>
      </c>
      <c r="P108" s="5">
        <v>0.4</v>
      </c>
      <c r="Q108" s="5">
        <f t="shared" si="92"/>
        <v>100</v>
      </c>
      <c r="R108" s="6">
        <f t="shared" si="93"/>
        <v>7.3326248671625933</v>
      </c>
      <c r="S108" s="5">
        <f t="shared" si="94"/>
        <v>49.021041445270988</v>
      </c>
      <c r="T108" s="6">
        <f t="shared" si="95"/>
        <v>5.8380446333687566</v>
      </c>
      <c r="U108" s="5">
        <f t="shared" si="96"/>
        <v>37.437619553666309</v>
      </c>
      <c r="V108" s="6">
        <f t="shared" si="97"/>
        <v>0.37066950053134962</v>
      </c>
      <c r="W108" s="6">
        <f t="shared" si="98"/>
        <v>100</v>
      </c>
      <c r="X108" s="5">
        <v>0.5</v>
      </c>
      <c r="Y108" s="5">
        <v>7</v>
      </c>
      <c r="Z108" s="5">
        <v>700</v>
      </c>
      <c r="AA108" s="5"/>
      <c r="AB108" s="5"/>
      <c r="AC108" s="5"/>
      <c r="AD108" s="5">
        <v>3.17</v>
      </c>
      <c r="AE108" s="5">
        <v>0.09</v>
      </c>
      <c r="AF108" s="5">
        <v>33.19</v>
      </c>
      <c r="AG108" s="5" t="s">
        <v>126</v>
      </c>
      <c r="AH108" s="5">
        <v>3.6360898233393502</v>
      </c>
      <c r="AI108" s="5">
        <v>4.1328413861734097</v>
      </c>
      <c r="AJ108" s="5">
        <v>2.2310687904748301</v>
      </c>
      <c r="AK108" s="7">
        <f t="shared" si="84"/>
        <v>36.360898233438625</v>
      </c>
      <c r="AL108" s="7">
        <f t="shared" si="85"/>
        <v>41.328413861785386</v>
      </c>
      <c r="AM108" s="7">
        <f t="shared" si="86"/>
        <v>22.310687904775989</v>
      </c>
    </row>
    <row r="109" spans="1:39" s="7" customFormat="1" x14ac:dyDescent="0.3">
      <c r="A109" s="5" t="s">
        <v>125</v>
      </c>
      <c r="B109" s="5">
        <v>31.2</v>
      </c>
      <c r="C109" s="5">
        <v>45.2</v>
      </c>
      <c r="D109" s="5">
        <v>18.100000000000001</v>
      </c>
      <c r="E109" s="5">
        <v>74.2</v>
      </c>
      <c r="F109" s="5">
        <v>6.9</v>
      </c>
      <c r="G109" s="5">
        <v>13</v>
      </c>
      <c r="H109" s="5">
        <f t="shared" si="87"/>
        <v>94.100000000000009</v>
      </c>
      <c r="I109" s="6">
        <f t="shared" si="88"/>
        <v>78.852284803400636</v>
      </c>
      <c r="J109" s="6">
        <f t="shared" si="89"/>
        <v>7.3326248671625933</v>
      </c>
      <c r="K109" s="6">
        <f t="shared" si="90"/>
        <v>13.815090329436769</v>
      </c>
      <c r="L109" s="6">
        <f t="shared" si="91"/>
        <v>100</v>
      </c>
      <c r="M109" s="5">
        <v>52.9</v>
      </c>
      <c r="N109" s="5">
        <v>6.3</v>
      </c>
      <c r="O109" s="5">
        <v>40.4</v>
      </c>
      <c r="P109" s="5">
        <v>0.4</v>
      </c>
      <c r="Q109" s="5">
        <f t="shared" si="92"/>
        <v>100</v>
      </c>
      <c r="R109" s="6">
        <f t="shared" si="93"/>
        <v>7.3326248671625933</v>
      </c>
      <c r="S109" s="5">
        <f t="shared" si="94"/>
        <v>49.021041445270988</v>
      </c>
      <c r="T109" s="6">
        <f t="shared" si="95"/>
        <v>5.8380446333687566</v>
      </c>
      <c r="U109" s="5">
        <f t="shared" si="96"/>
        <v>37.437619553666309</v>
      </c>
      <c r="V109" s="6">
        <f t="shared" si="97"/>
        <v>0.37066950053134962</v>
      </c>
      <c r="W109" s="6">
        <f t="shared" si="98"/>
        <v>100</v>
      </c>
      <c r="X109" s="5">
        <v>0.5</v>
      </c>
      <c r="Y109" s="5">
        <v>7</v>
      </c>
      <c r="Z109" s="5">
        <v>800</v>
      </c>
      <c r="AA109" s="5"/>
      <c r="AB109" s="5"/>
      <c r="AC109" s="5"/>
      <c r="AD109" s="5">
        <v>2.88</v>
      </c>
      <c r="AE109" s="5">
        <v>0.09</v>
      </c>
      <c r="AF109" s="5">
        <v>34.67</v>
      </c>
      <c r="AG109" s="5" t="s">
        <v>126</v>
      </c>
      <c r="AH109" s="5">
        <v>3.9829162017660802</v>
      </c>
      <c r="AI109" s="5">
        <v>4.0199591913593302</v>
      </c>
      <c r="AJ109" s="5">
        <v>1.99712460684904</v>
      </c>
      <c r="AK109" s="7">
        <f t="shared" si="84"/>
        <v>39.829162017762563</v>
      </c>
      <c r="AL109" s="7">
        <f t="shared" si="85"/>
        <v>40.199591913696011</v>
      </c>
      <c r="AM109" s="7">
        <f t="shared" si="86"/>
        <v>19.971246068541426</v>
      </c>
    </row>
    <row r="110" spans="1:39" s="7" customFormat="1" x14ac:dyDescent="0.3">
      <c r="A110" s="5" t="s">
        <v>127</v>
      </c>
      <c r="B110" s="5">
        <v>31.6</v>
      </c>
      <c r="C110" s="5">
        <v>49.6</v>
      </c>
      <c r="D110" s="5">
        <v>16.600000000000001</v>
      </c>
      <c r="E110" s="5">
        <v>75.900000000000006</v>
      </c>
      <c r="F110" s="5">
        <v>0.1</v>
      </c>
      <c r="G110" s="5">
        <v>17.3</v>
      </c>
      <c r="H110" s="5">
        <f t="shared" si="87"/>
        <v>93.3</v>
      </c>
      <c r="I110" s="6">
        <f t="shared" si="88"/>
        <v>81.350482315112544</v>
      </c>
      <c r="J110" s="6">
        <f t="shared" si="89"/>
        <v>0.10718113612004287</v>
      </c>
      <c r="K110" s="6">
        <f t="shared" si="90"/>
        <v>18.54233654876742</v>
      </c>
      <c r="L110" s="6">
        <f t="shared" si="91"/>
        <v>100.00000000000001</v>
      </c>
      <c r="M110" s="5">
        <v>48.5</v>
      </c>
      <c r="N110" s="5">
        <v>6</v>
      </c>
      <c r="O110" s="5">
        <v>45.1</v>
      </c>
      <c r="P110" s="5">
        <v>0.4</v>
      </c>
      <c r="Q110" s="5">
        <f t="shared" si="92"/>
        <v>100</v>
      </c>
      <c r="R110" s="6">
        <f t="shared" si="93"/>
        <v>0.10718113612004287</v>
      </c>
      <c r="S110" s="5">
        <f t="shared" si="94"/>
        <v>48.448017148981776</v>
      </c>
      <c r="T110" s="6">
        <f t="shared" si="95"/>
        <v>5.993569131832797</v>
      </c>
      <c r="U110" s="5">
        <f t="shared" si="96"/>
        <v>45.051661307609862</v>
      </c>
      <c r="V110" s="6">
        <f t="shared" si="97"/>
        <v>0.39957127545551979</v>
      </c>
      <c r="W110" s="6">
        <f t="shared" si="98"/>
        <v>100</v>
      </c>
      <c r="X110" s="5">
        <v>0.4</v>
      </c>
      <c r="Y110" s="5">
        <v>7</v>
      </c>
      <c r="Z110" s="5">
        <v>400</v>
      </c>
      <c r="AA110" s="5"/>
      <c r="AB110" s="5"/>
      <c r="AC110" s="5"/>
      <c r="AD110" s="5">
        <v>5.37</v>
      </c>
      <c r="AE110" s="5">
        <v>0.08</v>
      </c>
      <c r="AF110" s="5">
        <v>26.13</v>
      </c>
      <c r="AG110" s="5" t="s">
        <v>126</v>
      </c>
      <c r="AH110" s="5">
        <v>2.2460643872830199</v>
      </c>
      <c r="AI110" s="5">
        <v>3.95476386389449</v>
      </c>
      <c r="AJ110" s="5">
        <v>3.7991717487212702</v>
      </c>
      <c r="AK110" s="7">
        <f t="shared" si="84"/>
        <v>22.460643873057549</v>
      </c>
      <c r="AL110" s="7">
        <f t="shared" si="85"/>
        <v>39.547638639345202</v>
      </c>
      <c r="AM110" s="7">
        <f t="shared" si="86"/>
        <v>37.991717487597256</v>
      </c>
    </row>
    <row r="111" spans="1:39" s="7" customFormat="1" x14ac:dyDescent="0.3">
      <c r="A111" s="5" t="s">
        <v>127</v>
      </c>
      <c r="B111" s="5">
        <v>31.6</v>
      </c>
      <c r="C111" s="5">
        <v>49.6</v>
      </c>
      <c r="D111" s="5">
        <v>16.600000000000001</v>
      </c>
      <c r="E111" s="5">
        <v>75.900000000000006</v>
      </c>
      <c r="F111" s="5">
        <v>0.1</v>
      </c>
      <c r="G111" s="5">
        <v>17.3</v>
      </c>
      <c r="H111" s="5">
        <f t="shared" si="87"/>
        <v>93.3</v>
      </c>
      <c r="I111" s="6">
        <f t="shared" si="88"/>
        <v>81.350482315112544</v>
      </c>
      <c r="J111" s="6">
        <f t="shared" si="89"/>
        <v>0.10718113612004287</v>
      </c>
      <c r="K111" s="6">
        <f t="shared" si="90"/>
        <v>18.54233654876742</v>
      </c>
      <c r="L111" s="6">
        <f t="shared" si="91"/>
        <v>100.00000000000001</v>
      </c>
      <c r="M111" s="5">
        <v>48.5</v>
      </c>
      <c r="N111" s="5">
        <v>6</v>
      </c>
      <c r="O111" s="5">
        <v>45.1</v>
      </c>
      <c r="P111" s="5">
        <v>0.4</v>
      </c>
      <c r="Q111" s="5">
        <f t="shared" si="92"/>
        <v>100</v>
      </c>
      <c r="R111" s="6">
        <f t="shared" si="93"/>
        <v>0.10718113612004287</v>
      </c>
      <c r="S111" s="5">
        <f t="shared" si="94"/>
        <v>48.448017148981776</v>
      </c>
      <c r="T111" s="6">
        <f t="shared" si="95"/>
        <v>5.993569131832797</v>
      </c>
      <c r="U111" s="5">
        <f t="shared" si="96"/>
        <v>45.051661307609862</v>
      </c>
      <c r="V111" s="6">
        <f t="shared" si="97"/>
        <v>0.39957127545551979</v>
      </c>
      <c r="W111" s="6">
        <f t="shared" si="98"/>
        <v>100</v>
      </c>
      <c r="X111" s="5">
        <v>0.4</v>
      </c>
      <c r="Y111" s="5">
        <v>7</v>
      </c>
      <c r="Z111" s="5">
        <v>500</v>
      </c>
      <c r="AA111" s="5"/>
      <c r="AB111" s="5"/>
      <c r="AC111" s="5"/>
      <c r="AD111" s="5">
        <v>5.07</v>
      </c>
      <c r="AE111" s="5">
        <v>0.08</v>
      </c>
      <c r="AF111" s="5">
        <v>26.94</v>
      </c>
      <c r="AG111" s="5" t="s">
        <v>126</v>
      </c>
      <c r="AH111" s="5">
        <v>3.2984241889006101</v>
      </c>
      <c r="AI111" s="5">
        <v>3.55372051664262</v>
      </c>
      <c r="AJ111" s="5">
        <v>3.1478552944560798</v>
      </c>
      <c r="AK111" s="7">
        <f t="shared" si="84"/>
        <v>32.984241889008374</v>
      </c>
      <c r="AL111" s="7">
        <f t="shared" si="85"/>
        <v>35.537205166428649</v>
      </c>
      <c r="AM111" s="7">
        <f t="shared" si="86"/>
        <v>31.478552944562963</v>
      </c>
    </row>
    <row r="112" spans="1:39" s="7" customFormat="1" x14ac:dyDescent="0.3">
      <c r="A112" s="5" t="s">
        <v>127</v>
      </c>
      <c r="B112" s="5">
        <v>31.6</v>
      </c>
      <c r="C112" s="5">
        <v>49.6</v>
      </c>
      <c r="D112" s="5">
        <v>16.600000000000001</v>
      </c>
      <c r="E112" s="5">
        <v>75.900000000000006</v>
      </c>
      <c r="F112" s="5">
        <v>0.1</v>
      </c>
      <c r="G112" s="5">
        <v>17.3</v>
      </c>
      <c r="H112" s="5">
        <f t="shared" si="87"/>
        <v>93.3</v>
      </c>
      <c r="I112" s="6">
        <f t="shared" si="88"/>
        <v>81.350482315112544</v>
      </c>
      <c r="J112" s="6">
        <f t="shared" si="89"/>
        <v>0.10718113612004287</v>
      </c>
      <c r="K112" s="6">
        <f t="shared" si="90"/>
        <v>18.54233654876742</v>
      </c>
      <c r="L112" s="6">
        <f t="shared" si="91"/>
        <v>100.00000000000001</v>
      </c>
      <c r="M112" s="5">
        <v>48.5</v>
      </c>
      <c r="N112" s="5">
        <v>6</v>
      </c>
      <c r="O112" s="5">
        <v>45.1</v>
      </c>
      <c r="P112" s="5">
        <v>0.4</v>
      </c>
      <c r="Q112" s="5">
        <f t="shared" si="92"/>
        <v>100</v>
      </c>
      <c r="R112" s="6">
        <f t="shared" si="93"/>
        <v>0.10718113612004287</v>
      </c>
      <c r="S112" s="5">
        <f t="shared" si="94"/>
        <v>48.448017148981776</v>
      </c>
      <c r="T112" s="6">
        <f t="shared" si="95"/>
        <v>5.993569131832797</v>
      </c>
      <c r="U112" s="5">
        <f t="shared" si="96"/>
        <v>45.051661307609862</v>
      </c>
      <c r="V112" s="6">
        <f t="shared" si="97"/>
        <v>0.39957127545551979</v>
      </c>
      <c r="W112" s="6">
        <f t="shared" si="98"/>
        <v>100</v>
      </c>
      <c r="X112" s="5">
        <v>0.4</v>
      </c>
      <c r="Y112" s="5">
        <v>7</v>
      </c>
      <c r="Z112" s="5">
        <v>600</v>
      </c>
      <c r="AA112" s="5"/>
      <c r="AB112" s="5"/>
      <c r="AC112" s="5"/>
      <c r="AD112" s="5">
        <v>4.97</v>
      </c>
      <c r="AE112" s="5">
        <v>0.08</v>
      </c>
      <c r="AF112" s="5">
        <v>27.09</v>
      </c>
      <c r="AG112" s="5" t="s">
        <v>126</v>
      </c>
      <c r="AH112" s="5">
        <v>3.8812666583376298</v>
      </c>
      <c r="AI112" s="5">
        <v>3.3439280206622</v>
      </c>
      <c r="AJ112" s="5">
        <v>2.7748053209972401</v>
      </c>
      <c r="AK112" s="7">
        <f t="shared" si="84"/>
        <v>38.812666583387674</v>
      </c>
      <c r="AL112" s="7">
        <f t="shared" si="85"/>
        <v>33.4392802066318</v>
      </c>
      <c r="AM112" s="7">
        <f t="shared" si="86"/>
        <v>27.748053209980533</v>
      </c>
    </row>
    <row r="113" spans="1:39" s="7" customFormat="1" x14ac:dyDescent="0.3">
      <c r="A113" s="5" t="s">
        <v>127</v>
      </c>
      <c r="B113" s="5">
        <v>31.6</v>
      </c>
      <c r="C113" s="5">
        <v>49.6</v>
      </c>
      <c r="D113" s="5">
        <v>16.600000000000001</v>
      </c>
      <c r="E113" s="5">
        <v>75.900000000000006</v>
      </c>
      <c r="F113" s="5">
        <v>0.1</v>
      </c>
      <c r="G113" s="5">
        <v>17.3</v>
      </c>
      <c r="H113" s="5">
        <f t="shared" si="87"/>
        <v>93.3</v>
      </c>
      <c r="I113" s="6">
        <f t="shared" si="88"/>
        <v>81.350482315112544</v>
      </c>
      <c r="J113" s="6">
        <f t="shared" si="89"/>
        <v>0.10718113612004287</v>
      </c>
      <c r="K113" s="6">
        <f t="shared" si="90"/>
        <v>18.54233654876742</v>
      </c>
      <c r="L113" s="6">
        <f t="shared" si="91"/>
        <v>100.00000000000001</v>
      </c>
      <c r="M113" s="5">
        <v>48.5</v>
      </c>
      <c r="N113" s="5">
        <v>6</v>
      </c>
      <c r="O113" s="5">
        <v>45.1</v>
      </c>
      <c r="P113" s="5">
        <v>0.4</v>
      </c>
      <c r="Q113" s="5">
        <f t="shared" si="92"/>
        <v>100</v>
      </c>
      <c r="R113" s="6">
        <f t="shared" si="93"/>
        <v>0.10718113612004287</v>
      </c>
      <c r="S113" s="5">
        <f t="shared" si="94"/>
        <v>48.448017148981776</v>
      </c>
      <c r="T113" s="6">
        <f t="shared" si="95"/>
        <v>5.993569131832797</v>
      </c>
      <c r="U113" s="5">
        <f t="shared" si="96"/>
        <v>45.051661307609862</v>
      </c>
      <c r="V113" s="6">
        <f t="shared" si="97"/>
        <v>0.39957127545551979</v>
      </c>
      <c r="W113" s="6">
        <f t="shared" si="98"/>
        <v>100</v>
      </c>
      <c r="X113" s="5">
        <v>0.4</v>
      </c>
      <c r="Y113" s="5">
        <v>7</v>
      </c>
      <c r="Z113" s="5">
        <v>700</v>
      </c>
      <c r="AA113" s="5"/>
      <c r="AB113" s="5"/>
      <c r="AC113" s="5"/>
      <c r="AD113" s="5">
        <v>5.07</v>
      </c>
      <c r="AE113" s="5">
        <v>0.08</v>
      </c>
      <c r="AF113" s="5">
        <v>26.89</v>
      </c>
      <c r="AG113" s="5" t="s">
        <v>126</v>
      </c>
      <c r="AH113" s="5">
        <v>4.3084371723267196</v>
      </c>
      <c r="AI113" s="5">
        <v>3.1993802968652001</v>
      </c>
      <c r="AJ113" s="5">
        <v>2.4921825307997101</v>
      </c>
      <c r="AK113" s="7">
        <f t="shared" si="84"/>
        <v>43.084371723303263</v>
      </c>
      <c r="AL113" s="7">
        <f t="shared" si="85"/>
        <v>31.993802968678782</v>
      </c>
      <c r="AM113" s="7">
        <f t="shared" si="86"/>
        <v>24.921825308017961</v>
      </c>
    </row>
    <row r="114" spans="1:39" s="7" customFormat="1" x14ac:dyDescent="0.3">
      <c r="A114" s="5" t="s">
        <v>127</v>
      </c>
      <c r="B114" s="5">
        <v>31.6</v>
      </c>
      <c r="C114" s="5">
        <v>49.6</v>
      </c>
      <c r="D114" s="5">
        <v>16.600000000000001</v>
      </c>
      <c r="E114" s="5">
        <v>75.900000000000006</v>
      </c>
      <c r="F114" s="5">
        <v>0.1</v>
      </c>
      <c r="G114" s="5">
        <v>17.3</v>
      </c>
      <c r="H114" s="5">
        <f t="shared" si="87"/>
        <v>93.3</v>
      </c>
      <c r="I114" s="6">
        <f t="shared" si="88"/>
        <v>81.350482315112544</v>
      </c>
      <c r="J114" s="6">
        <f t="shared" si="89"/>
        <v>0.10718113612004287</v>
      </c>
      <c r="K114" s="6">
        <f t="shared" si="90"/>
        <v>18.54233654876742</v>
      </c>
      <c r="L114" s="6">
        <f t="shared" si="91"/>
        <v>100.00000000000001</v>
      </c>
      <c r="M114" s="5">
        <v>48.5</v>
      </c>
      <c r="N114" s="5">
        <v>6</v>
      </c>
      <c r="O114" s="5">
        <v>45.1</v>
      </c>
      <c r="P114" s="5">
        <v>0.4</v>
      </c>
      <c r="Q114" s="5">
        <f t="shared" si="92"/>
        <v>100</v>
      </c>
      <c r="R114" s="6">
        <f t="shared" si="93"/>
        <v>0.10718113612004287</v>
      </c>
      <c r="S114" s="5">
        <f t="shared" si="94"/>
        <v>48.448017148981776</v>
      </c>
      <c r="T114" s="6">
        <f t="shared" si="95"/>
        <v>5.993569131832797</v>
      </c>
      <c r="U114" s="5">
        <f t="shared" si="96"/>
        <v>45.051661307609862</v>
      </c>
      <c r="V114" s="6">
        <f t="shared" si="97"/>
        <v>0.39957127545551979</v>
      </c>
      <c r="W114" s="6">
        <f t="shared" si="98"/>
        <v>100</v>
      </c>
      <c r="X114" s="5">
        <v>0.4</v>
      </c>
      <c r="Y114" s="5">
        <v>7</v>
      </c>
      <c r="Z114" s="5">
        <v>800</v>
      </c>
      <c r="AA114" s="5"/>
      <c r="AB114" s="5"/>
      <c r="AC114" s="5"/>
      <c r="AD114" s="5">
        <v>4.05</v>
      </c>
      <c r="AE114" s="5">
        <v>0.08</v>
      </c>
      <c r="AF114" s="5">
        <v>29.42</v>
      </c>
      <c r="AG114" s="5" t="s">
        <v>126</v>
      </c>
      <c r="AH114" s="5">
        <v>4.71264315248765</v>
      </c>
      <c r="AI114" s="5">
        <v>3.0589546392179199</v>
      </c>
      <c r="AJ114" s="5">
        <v>2.2284022082767398</v>
      </c>
      <c r="AK114" s="7">
        <f t="shared" si="84"/>
        <v>47.126431524959862</v>
      </c>
      <c r="AL114" s="7">
        <f t="shared" si="85"/>
        <v>30.589546392233309</v>
      </c>
      <c r="AM114" s="7">
        <f t="shared" si="86"/>
        <v>22.284022082806818</v>
      </c>
    </row>
    <row r="115" spans="1:39" s="7" customFormat="1" x14ac:dyDescent="0.3">
      <c r="A115" s="5" t="s">
        <v>128</v>
      </c>
      <c r="B115" s="5">
        <v>14.1</v>
      </c>
      <c r="C115" s="5"/>
      <c r="D115" s="5"/>
      <c r="E115" s="5">
        <v>77</v>
      </c>
      <c r="F115" s="5">
        <v>5.6</v>
      </c>
      <c r="G115" s="5">
        <v>10.7</v>
      </c>
      <c r="H115" s="5">
        <f t="shared" si="87"/>
        <v>93.3</v>
      </c>
      <c r="I115" s="6">
        <f t="shared" si="88"/>
        <v>82.529474812433008</v>
      </c>
      <c r="J115" s="6">
        <f t="shared" si="89"/>
        <v>6.002143622722401</v>
      </c>
      <c r="K115" s="6">
        <f t="shared" si="90"/>
        <v>11.468381564844588</v>
      </c>
      <c r="L115" s="6">
        <f t="shared" si="91"/>
        <v>100</v>
      </c>
      <c r="M115" s="5">
        <v>61</v>
      </c>
      <c r="N115" s="5">
        <v>8.5</v>
      </c>
      <c r="O115" s="5">
        <v>28.2</v>
      </c>
      <c r="P115" s="5">
        <v>2.2999999999999998</v>
      </c>
      <c r="Q115" s="5">
        <f t="shared" si="92"/>
        <v>100</v>
      </c>
      <c r="R115" s="6">
        <f t="shared" si="93"/>
        <v>6.002143622722401</v>
      </c>
      <c r="S115" s="5">
        <f t="shared" si="94"/>
        <v>57.338692390139336</v>
      </c>
      <c r="T115" s="6">
        <f t="shared" si="95"/>
        <v>7.9898177920685969</v>
      </c>
      <c r="U115" s="5">
        <f t="shared" si="96"/>
        <v>26.507395498392281</v>
      </c>
      <c r="V115" s="6">
        <f t="shared" si="97"/>
        <v>2.1619506966773847</v>
      </c>
      <c r="W115" s="6">
        <f t="shared" si="98"/>
        <v>100</v>
      </c>
      <c r="X115" s="5">
        <v>1.2</v>
      </c>
      <c r="Y115" s="5">
        <v>300</v>
      </c>
      <c r="Z115" s="5">
        <v>550</v>
      </c>
      <c r="AA115" s="5"/>
      <c r="AB115" s="5"/>
      <c r="AC115" s="5"/>
      <c r="AD115" s="5">
        <v>2.2000000000000002</v>
      </c>
      <c r="AE115" s="5">
        <v>0.1</v>
      </c>
      <c r="AF115" s="5"/>
      <c r="AG115" s="5" t="s">
        <v>129</v>
      </c>
      <c r="AH115" s="5">
        <v>3.1981974972511402</v>
      </c>
      <c r="AI115" s="5">
        <v>4.5754910739713104</v>
      </c>
      <c r="AJ115" s="5">
        <v>2.2263114287647801</v>
      </c>
      <c r="AK115" s="7">
        <f t="shared" si="84"/>
        <v>31.981974972552241</v>
      </c>
      <c r="AL115" s="7">
        <f t="shared" si="85"/>
        <v>45.754910739771525</v>
      </c>
      <c r="AM115" s="7">
        <f t="shared" si="86"/>
        <v>22.263114287676228</v>
      </c>
    </row>
    <row r="116" spans="1:39" s="7" customFormat="1" x14ac:dyDescent="0.3">
      <c r="A116" s="5" t="s">
        <v>130</v>
      </c>
      <c r="B116" s="5"/>
      <c r="C116" s="5"/>
      <c r="D116" s="5"/>
      <c r="E116" s="5">
        <v>67.2</v>
      </c>
      <c r="F116" s="5">
        <v>4.4000000000000004</v>
      </c>
      <c r="G116" s="5">
        <v>21.6</v>
      </c>
      <c r="H116" s="5">
        <f t="shared" si="87"/>
        <v>93.200000000000017</v>
      </c>
      <c r="I116" s="6">
        <f t="shared" si="88"/>
        <v>72.10300429184548</v>
      </c>
      <c r="J116" s="6">
        <f t="shared" si="89"/>
        <v>4.7210300429184544</v>
      </c>
      <c r="K116" s="6">
        <f t="shared" si="90"/>
        <v>23.175965665236049</v>
      </c>
      <c r="L116" s="6">
        <f t="shared" si="91"/>
        <v>99.999999999999986</v>
      </c>
      <c r="M116" s="5">
        <v>53.4</v>
      </c>
      <c r="N116" s="5">
        <v>7.5</v>
      </c>
      <c r="O116" s="5">
        <v>37.4</v>
      </c>
      <c r="P116" s="5">
        <v>1.7</v>
      </c>
      <c r="Q116" s="5">
        <f t="shared" si="92"/>
        <v>100</v>
      </c>
      <c r="R116" s="6">
        <f t="shared" si="93"/>
        <v>4.7210300429184544</v>
      </c>
      <c r="S116" s="5">
        <f t="shared" si="94"/>
        <v>50.878969957081544</v>
      </c>
      <c r="T116" s="6">
        <f t="shared" si="95"/>
        <v>7.1459227467811157</v>
      </c>
      <c r="U116" s="5">
        <f t="shared" si="96"/>
        <v>35.634334763948495</v>
      </c>
      <c r="V116" s="6">
        <f t="shared" si="97"/>
        <v>1.6197424892703864</v>
      </c>
      <c r="W116" s="6">
        <f t="shared" si="98"/>
        <v>100</v>
      </c>
      <c r="X116" s="5">
        <v>0.5</v>
      </c>
      <c r="Y116" s="5">
        <v>10</v>
      </c>
      <c r="Z116" s="5">
        <v>500</v>
      </c>
      <c r="AA116" s="5">
        <v>50</v>
      </c>
      <c r="AB116" s="5"/>
      <c r="AC116" s="5">
        <v>5.457E-2</v>
      </c>
      <c r="AD116" s="5">
        <v>3.93</v>
      </c>
      <c r="AE116" s="5">
        <v>0.1</v>
      </c>
      <c r="AF116" s="5">
        <v>31.8</v>
      </c>
      <c r="AG116" s="5" t="s">
        <v>131</v>
      </c>
      <c r="AH116" s="5">
        <v>3.0119043547578701</v>
      </c>
      <c r="AI116" s="5">
        <v>4.1055356174538202</v>
      </c>
      <c r="AJ116" s="5">
        <v>2.8825600277857899</v>
      </c>
      <c r="AK116" s="7">
        <f t="shared" si="84"/>
        <v>30.119043547586294</v>
      </c>
      <c r="AL116" s="7">
        <f t="shared" si="85"/>
        <v>41.05535617454855</v>
      </c>
      <c r="AM116" s="7">
        <f t="shared" si="86"/>
        <v>28.825600277865167</v>
      </c>
    </row>
    <row r="117" spans="1:39" s="7" customFormat="1" x14ac:dyDescent="0.3">
      <c r="A117" s="5" t="s">
        <v>132</v>
      </c>
      <c r="B117" s="5"/>
      <c r="C117" s="5"/>
      <c r="D117" s="5"/>
      <c r="E117" s="5">
        <v>79.58</v>
      </c>
      <c r="F117" s="5">
        <v>1.49</v>
      </c>
      <c r="G117" s="5">
        <v>11.57</v>
      </c>
      <c r="H117" s="5">
        <f t="shared" si="87"/>
        <v>92.639999999999986</v>
      </c>
      <c r="I117" s="6">
        <f t="shared" si="88"/>
        <v>85.902417962003469</v>
      </c>
      <c r="J117" s="6">
        <f t="shared" si="89"/>
        <v>1.6083765112262525</v>
      </c>
      <c r="K117" s="6">
        <f t="shared" si="90"/>
        <v>12.489205526770295</v>
      </c>
      <c r="L117" s="6">
        <f t="shared" si="91"/>
        <v>100.00000000000001</v>
      </c>
      <c r="M117" s="5">
        <v>49.32</v>
      </c>
      <c r="N117" s="5">
        <v>5.35</v>
      </c>
      <c r="O117" s="5">
        <v>44.7</v>
      </c>
      <c r="P117" s="5">
        <v>0.63</v>
      </c>
      <c r="Q117" s="5">
        <f t="shared" si="92"/>
        <v>100</v>
      </c>
      <c r="R117" s="6">
        <f t="shared" si="93"/>
        <v>1.6083765112262525</v>
      </c>
      <c r="S117" s="5">
        <f t="shared" si="94"/>
        <v>48.526748704663213</v>
      </c>
      <c r="T117" s="6">
        <f t="shared" si="95"/>
        <v>5.2639518566493955</v>
      </c>
      <c r="U117" s="5">
        <f t="shared" si="96"/>
        <v>43.981055699481864</v>
      </c>
      <c r="V117" s="6">
        <f t="shared" si="97"/>
        <v>0.61986722797927463</v>
      </c>
      <c r="W117" s="6">
        <f t="shared" si="98"/>
        <v>99.999999999999986</v>
      </c>
      <c r="X117" s="5">
        <v>0.5</v>
      </c>
      <c r="Y117" s="5">
        <v>40</v>
      </c>
      <c r="Z117" s="5">
        <v>500</v>
      </c>
      <c r="AA117" s="5"/>
      <c r="AB117" s="5"/>
      <c r="AC117" s="5"/>
      <c r="AD117" s="5">
        <v>4.49</v>
      </c>
      <c r="AE117" s="5">
        <v>0.08</v>
      </c>
      <c r="AF117" s="5">
        <v>26.22</v>
      </c>
      <c r="AG117" s="5" t="s">
        <v>133</v>
      </c>
      <c r="AH117" s="5">
        <v>3.2832776160410999</v>
      </c>
      <c r="AI117" s="5">
        <v>3.8051169193796399</v>
      </c>
      <c r="AJ117" s="5">
        <v>2.9116054645788401</v>
      </c>
      <c r="AK117" s="7">
        <f t="shared" si="84"/>
        <v>32.832776160412372</v>
      </c>
      <c r="AL117" s="7">
        <f t="shared" si="85"/>
        <v>38.051169193797996</v>
      </c>
      <c r="AM117" s="7">
        <f t="shared" si="86"/>
        <v>29.116054645789617</v>
      </c>
    </row>
    <row r="118" spans="1:39" s="7" customFormat="1" x14ac:dyDescent="0.3">
      <c r="A118" s="5" t="s">
        <v>134</v>
      </c>
      <c r="B118" s="5">
        <v>42</v>
      </c>
      <c r="C118" s="5">
        <v>14.7</v>
      </c>
      <c r="D118" s="5">
        <v>36</v>
      </c>
      <c r="E118" s="5">
        <v>74.3</v>
      </c>
      <c r="F118" s="5">
        <v>7.3</v>
      </c>
      <c r="G118" s="5">
        <v>10.5</v>
      </c>
      <c r="H118" s="5">
        <f t="shared" si="87"/>
        <v>92.1</v>
      </c>
      <c r="I118" s="6">
        <f t="shared" si="88"/>
        <v>80.673181324647132</v>
      </c>
      <c r="J118" s="6">
        <f t="shared" si="89"/>
        <v>7.9261672095548326</v>
      </c>
      <c r="K118" s="6">
        <f t="shared" si="90"/>
        <v>11.400651465798047</v>
      </c>
      <c r="L118" s="6">
        <f t="shared" si="91"/>
        <v>100.00000000000001</v>
      </c>
      <c r="M118" s="5">
        <v>47.4</v>
      </c>
      <c r="N118" s="5">
        <v>5.3</v>
      </c>
      <c r="O118" s="5">
        <v>45.5</v>
      </c>
      <c r="P118" s="5">
        <v>1.8</v>
      </c>
      <c r="Q118" s="5">
        <f t="shared" si="92"/>
        <v>99.999999999999986</v>
      </c>
      <c r="R118" s="6">
        <f t="shared" si="93"/>
        <v>7.9261672095548326</v>
      </c>
      <c r="S118" s="5">
        <f t="shared" si="94"/>
        <v>43.642996742671009</v>
      </c>
      <c r="T118" s="6">
        <f t="shared" si="95"/>
        <v>4.8799131378935945</v>
      </c>
      <c r="U118" s="5">
        <f t="shared" si="96"/>
        <v>41.89359391965256</v>
      </c>
      <c r="V118" s="6">
        <f t="shared" si="97"/>
        <v>1.6573289902280133</v>
      </c>
      <c r="W118" s="6">
        <f t="shared" si="98"/>
        <v>100.00000000000001</v>
      </c>
      <c r="X118" s="5">
        <v>0.7</v>
      </c>
      <c r="Y118" s="5">
        <v>40</v>
      </c>
      <c r="Z118" s="5">
        <v>550</v>
      </c>
      <c r="AA118" s="5"/>
      <c r="AB118" s="5"/>
      <c r="AC118" s="5"/>
      <c r="AD118" s="5">
        <v>3.54</v>
      </c>
      <c r="AE118" s="5">
        <v>0.1</v>
      </c>
      <c r="AF118" s="5"/>
      <c r="AG118" s="5" t="s">
        <v>135</v>
      </c>
      <c r="AH118" s="5">
        <v>3.5429424560540999</v>
      </c>
      <c r="AI118" s="5">
        <v>3.90984381906447</v>
      </c>
      <c r="AJ118" s="5">
        <v>2.5472137248806099</v>
      </c>
      <c r="AK118" s="7">
        <f t="shared" si="84"/>
        <v>35.429424560543907</v>
      </c>
      <c r="AL118" s="7">
        <f t="shared" si="85"/>
        <v>39.098438190647911</v>
      </c>
      <c r="AM118" s="7">
        <f t="shared" si="86"/>
        <v>25.472137248808192</v>
      </c>
    </row>
    <row r="119" spans="1:39" s="7" customFormat="1" x14ac:dyDescent="0.3">
      <c r="A119" s="5" t="s">
        <v>136</v>
      </c>
      <c r="B119" s="5">
        <v>42.2</v>
      </c>
      <c r="C119" s="5">
        <v>19.399999999999999</v>
      </c>
      <c r="D119" s="5">
        <v>34.200000000000003</v>
      </c>
      <c r="E119" s="5">
        <v>72.599999999999994</v>
      </c>
      <c r="F119" s="5">
        <v>4.2</v>
      </c>
      <c r="G119" s="5">
        <v>14.7</v>
      </c>
      <c r="H119" s="5">
        <f t="shared" si="87"/>
        <v>91.5</v>
      </c>
      <c r="I119" s="6">
        <f t="shared" si="88"/>
        <v>79.344262295081961</v>
      </c>
      <c r="J119" s="6">
        <f t="shared" si="89"/>
        <v>4.5901639344262302</v>
      </c>
      <c r="K119" s="6">
        <f t="shared" si="90"/>
        <v>16.065573770491802</v>
      </c>
      <c r="L119" s="6">
        <f t="shared" si="91"/>
        <v>100</v>
      </c>
      <c r="M119" s="5">
        <v>53.1</v>
      </c>
      <c r="N119" s="5">
        <v>6.2</v>
      </c>
      <c r="O119" s="5">
        <v>39.9</v>
      </c>
      <c r="P119" s="5">
        <v>0.8</v>
      </c>
      <c r="Q119" s="5">
        <f t="shared" si="92"/>
        <v>100</v>
      </c>
      <c r="R119" s="6">
        <f t="shared" si="93"/>
        <v>4.5901639344262302</v>
      </c>
      <c r="S119" s="5">
        <f t="shared" si="94"/>
        <v>50.662622950819674</v>
      </c>
      <c r="T119" s="6">
        <f t="shared" si="95"/>
        <v>5.9154098360655736</v>
      </c>
      <c r="U119" s="5">
        <f t="shared" si="96"/>
        <v>38.068524590163932</v>
      </c>
      <c r="V119" s="6">
        <f t="shared" si="97"/>
        <v>0.76327868852459013</v>
      </c>
      <c r="W119" s="6">
        <f t="shared" si="98"/>
        <v>100</v>
      </c>
      <c r="X119" s="5">
        <v>0.45</v>
      </c>
      <c r="Y119" s="5">
        <v>300</v>
      </c>
      <c r="Z119" s="5">
        <v>550</v>
      </c>
      <c r="AA119" s="5"/>
      <c r="AB119" s="5"/>
      <c r="AC119" s="5"/>
      <c r="AD119" s="5">
        <v>3.37</v>
      </c>
      <c r="AE119" s="5">
        <v>0.1</v>
      </c>
      <c r="AF119" s="5">
        <v>33.39</v>
      </c>
      <c r="AG119" s="5" t="s">
        <v>137</v>
      </c>
      <c r="AH119" s="5">
        <v>3.1380023768798102</v>
      </c>
      <c r="AI119" s="5">
        <v>4.1991189550568997</v>
      </c>
      <c r="AJ119" s="5">
        <v>2.6628786680610301</v>
      </c>
      <c r="AK119" s="7">
        <f t="shared" si="84"/>
        <v>31.380023768805192</v>
      </c>
      <c r="AL119" s="7">
        <f t="shared" si="85"/>
        <v>41.991189550578483</v>
      </c>
      <c r="AM119" s="7">
        <f t="shared" si="86"/>
        <v>26.628786680616319</v>
      </c>
    </row>
    <row r="120" spans="1:39" s="7" customFormat="1" x14ac:dyDescent="0.3">
      <c r="A120" s="5" t="s">
        <v>138</v>
      </c>
      <c r="B120" s="5">
        <v>32</v>
      </c>
      <c r="C120" s="5">
        <v>19.2</v>
      </c>
      <c r="D120" s="5">
        <v>18.8</v>
      </c>
      <c r="E120" s="5">
        <v>84.2</v>
      </c>
      <c r="F120" s="5">
        <v>3.9</v>
      </c>
      <c r="G120" s="5">
        <v>11.9</v>
      </c>
      <c r="H120" s="5">
        <f t="shared" si="87"/>
        <v>100.00000000000001</v>
      </c>
      <c r="I120" s="6">
        <f t="shared" si="88"/>
        <v>84.199999999999989</v>
      </c>
      <c r="J120" s="6">
        <f t="shared" si="89"/>
        <v>3.8999999999999995</v>
      </c>
      <c r="K120" s="6">
        <f t="shared" si="90"/>
        <v>11.899999999999999</v>
      </c>
      <c r="L120" s="6">
        <f t="shared" si="91"/>
        <v>100</v>
      </c>
      <c r="M120" s="5">
        <v>42</v>
      </c>
      <c r="N120" s="5">
        <v>6.1</v>
      </c>
      <c r="O120" s="5">
        <v>47.4</v>
      </c>
      <c r="P120" s="5">
        <v>0.4</v>
      </c>
      <c r="Q120" s="5">
        <f t="shared" si="92"/>
        <v>95.9</v>
      </c>
      <c r="R120" s="6">
        <f t="shared" si="93"/>
        <v>3.8999999999999995</v>
      </c>
      <c r="S120" s="5">
        <f t="shared" si="94"/>
        <v>42.087591240875909</v>
      </c>
      <c r="T120" s="6">
        <f t="shared" si="95"/>
        <v>6.1127215849843575</v>
      </c>
      <c r="U120" s="5">
        <f t="shared" si="96"/>
        <v>47.498852971845665</v>
      </c>
      <c r="V120" s="6">
        <f t="shared" si="97"/>
        <v>0.40083420229405631</v>
      </c>
      <c r="W120" s="6">
        <f t="shared" si="98"/>
        <v>99.999999999999972</v>
      </c>
      <c r="X120" s="5">
        <v>2</v>
      </c>
      <c r="Y120" s="5">
        <v>6</v>
      </c>
      <c r="Z120" s="5">
        <v>600</v>
      </c>
      <c r="AA120" s="5">
        <v>25</v>
      </c>
      <c r="AB120" s="5"/>
      <c r="AC120" s="5">
        <v>9.1999999999999998E-3</v>
      </c>
      <c r="AD120" s="5">
        <v>8.8800000000000008</v>
      </c>
      <c r="AE120" s="5">
        <v>0.14000000000000001</v>
      </c>
      <c r="AF120" s="5">
        <v>36.299999999999997</v>
      </c>
      <c r="AG120" s="5" t="s">
        <v>31</v>
      </c>
      <c r="AH120" s="5">
        <v>4.0903725786568899</v>
      </c>
      <c r="AI120" s="5">
        <v>3.0310461322896201</v>
      </c>
      <c r="AJ120" s="5">
        <v>2.8785812890507998</v>
      </c>
      <c r="AK120" s="7">
        <f t="shared" si="84"/>
        <v>40.903725786579898</v>
      </c>
      <c r="AL120" s="7">
        <f t="shared" si="85"/>
        <v>30.310461322904352</v>
      </c>
      <c r="AM120" s="7">
        <f t="shared" si="86"/>
        <v>28.785812890515739</v>
      </c>
    </row>
    <row r="121" spans="1:39" s="7" customFormat="1" x14ac:dyDescent="0.3">
      <c r="A121" s="5" t="s">
        <v>139</v>
      </c>
      <c r="B121" s="5"/>
      <c r="C121" s="5"/>
      <c r="D121" s="5"/>
      <c r="E121" s="5">
        <v>71.47</v>
      </c>
      <c r="F121" s="5">
        <v>7.45</v>
      </c>
      <c r="G121" s="5">
        <v>18.39</v>
      </c>
      <c r="H121" s="5">
        <f t="shared" si="87"/>
        <v>97.31</v>
      </c>
      <c r="I121" s="6">
        <f t="shared" si="88"/>
        <v>73.445689035042648</v>
      </c>
      <c r="J121" s="6">
        <f t="shared" si="89"/>
        <v>7.6559449183023336</v>
      </c>
      <c r="K121" s="6">
        <f t="shared" si="90"/>
        <v>18.898366046655021</v>
      </c>
      <c r="L121" s="6">
        <f t="shared" si="91"/>
        <v>100</v>
      </c>
      <c r="M121" s="5">
        <v>48.59</v>
      </c>
      <c r="N121" s="5">
        <v>8.27</v>
      </c>
      <c r="O121" s="5">
        <v>40.47</v>
      </c>
      <c r="P121" s="5">
        <v>2.67</v>
      </c>
      <c r="Q121" s="5">
        <f t="shared" si="92"/>
        <v>100</v>
      </c>
      <c r="R121" s="6">
        <f t="shared" si="93"/>
        <v>7.6559449183023336</v>
      </c>
      <c r="S121" s="5">
        <f t="shared" si="94"/>
        <v>44.869976364196901</v>
      </c>
      <c r="T121" s="6">
        <f t="shared" si="95"/>
        <v>7.6368533552563962</v>
      </c>
      <c r="U121" s="5">
        <f t="shared" si="96"/>
        <v>37.371639091563047</v>
      </c>
      <c r="V121" s="6">
        <f t="shared" si="97"/>
        <v>2.4655862706813272</v>
      </c>
      <c r="W121" s="6">
        <f t="shared" si="98"/>
        <v>100.00000000000001</v>
      </c>
      <c r="X121" s="5">
        <v>0.45</v>
      </c>
      <c r="Y121" s="5">
        <v>25</v>
      </c>
      <c r="Z121" s="5">
        <v>550</v>
      </c>
      <c r="AA121" s="5"/>
      <c r="AB121" s="5"/>
      <c r="AC121" s="5"/>
      <c r="AD121" s="5">
        <v>8.9700000000000006</v>
      </c>
      <c r="AE121" s="5">
        <v>0.18</v>
      </c>
      <c r="AF121" s="5">
        <v>24.74</v>
      </c>
      <c r="AG121" s="5" t="s">
        <v>140</v>
      </c>
      <c r="AH121" s="5">
        <v>3.5273172385557499</v>
      </c>
      <c r="AI121" s="5">
        <v>3.6072899898697099</v>
      </c>
      <c r="AJ121" s="5">
        <v>2.8653927715688701</v>
      </c>
      <c r="AK121" s="7">
        <f t="shared" si="84"/>
        <v>35.273172385577503</v>
      </c>
      <c r="AL121" s="7">
        <f t="shared" si="85"/>
        <v>36.072899898717552</v>
      </c>
      <c r="AM121" s="7">
        <f t="shared" si="86"/>
        <v>28.653927715704945</v>
      </c>
    </row>
    <row r="122" spans="1:39" s="7" customFormat="1" x14ac:dyDescent="0.3">
      <c r="A122" s="5" t="s">
        <v>98</v>
      </c>
      <c r="B122" s="5"/>
      <c r="C122" s="5"/>
      <c r="D122" s="5"/>
      <c r="E122" s="5">
        <v>71.599999999999994</v>
      </c>
      <c r="F122" s="5">
        <v>5.63</v>
      </c>
      <c r="G122" s="5">
        <v>14.39</v>
      </c>
      <c r="H122" s="5">
        <f t="shared" si="87"/>
        <v>91.61999999999999</v>
      </c>
      <c r="I122" s="6">
        <f t="shared" si="88"/>
        <v>78.148875791311951</v>
      </c>
      <c r="J122" s="6">
        <f t="shared" si="89"/>
        <v>6.1449465182274619</v>
      </c>
      <c r="K122" s="6">
        <f t="shared" si="90"/>
        <v>15.706177690460601</v>
      </c>
      <c r="L122" s="6">
        <f t="shared" si="91"/>
        <v>100.00000000000001</v>
      </c>
      <c r="M122" s="5">
        <v>55.89</v>
      </c>
      <c r="N122" s="5">
        <v>6.57</v>
      </c>
      <c r="O122" s="5">
        <v>28.25</v>
      </c>
      <c r="P122" s="5">
        <v>9.2899999999999991</v>
      </c>
      <c r="Q122" s="5">
        <f t="shared" si="92"/>
        <v>100</v>
      </c>
      <c r="R122" s="6">
        <f t="shared" si="93"/>
        <v>6.1449465182274619</v>
      </c>
      <c r="S122" s="5">
        <f t="shared" si="94"/>
        <v>52.455589390962672</v>
      </c>
      <c r="T122" s="6">
        <f t="shared" si="95"/>
        <v>6.166277013752457</v>
      </c>
      <c r="U122" s="5">
        <f t="shared" si="96"/>
        <v>26.514052608600743</v>
      </c>
      <c r="V122" s="6">
        <f t="shared" si="97"/>
        <v>8.7191344684566694</v>
      </c>
      <c r="W122" s="6">
        <f t="shared" si="98"/>
        <v>100</v>
      </c>
      <c r="X122" s="5">
        <v>0.8</v>
      </c>
      <c r="Y122" s="5">
        <v>300</v>
      </c>
      <c r="Z122" s="5">
        <v>550</v>
      </c>
      <c r="AA122" s="5"/>
      <c r="AB122" s="5"/>
      <c r="AC122" s="5"/>
      <c r="AD122" s="5">
        <v>2.33</v>
      </c>
      <c r="AE122" s="5">
        <v>0.1</v>
      </c>
      <c r="AF122" s="5"/>
      <c r="AG122" s="5" t="s">
        <v>141</v>
      </c>
      <c r="AH122" s="5">
        <v>3.4126547841028501</v>
      </c>
      <c r="AI122" s="5">
        <v>4.5202650098942501</v>
      </c>
      <c r="AJ122" s="5">
        <v>2.0670802059981899</v>
      </c>
      <c r="AK122" s="7">
        <f t="shared" si="84"/>
        <v>34.126547841044577</v>
      </c>
      <c r="AL122" s="7">
        <f t="shared" si="85"/>
        <v>45.202650098963794</v>
      </c>
      <c r="AM122" s="7">
        <f t="shared" si="86"/>
        <v>20.670802059991637</v>
      </c>
    </row>
    <row r="123" spans="1:39" s="7" customFormat="1" x14ac:dyDescent="0.3">
      <c r="A123" s="5" t="s">
        <v>142</v>
      </c>
      <c r="B123" s="5"/>
      <c r="C123" s="5"/>
      <c r="D123" s="5"/>
      <c r="E123" s="5">
        <v>0.6</v>
      </c>
      <c r="F123" s="5">
        <v>45.13</v>
      </c>
      <c r="G123" s="5">
        <v>6.24</v>
      </c>
      <c r="H123" s="5">
        <f t="shared" si="87"/>
        <v>51.970000000000006</v>
      </c>
      <c r="I123" s="6">
        <f t="shared" si="88"/>
        <v>1.1545122185876464</v>
      </c>
      <c r="J123" s="6">
        <f t="shared" si="89"/>
        <v>86.838560708100815</v>
      </c>
      <c r="K123" s="6">
        <f t="shared" si="90"/>
        <v>12.006927073311525</v>
      </c>
      <c r="L123" s="6">
        <f t="shared" si="91"/>
        <v>99.999999999999986</v>
      </c>
      <c r="M123" s="5">
        <v>48.03</v>
      </c>
      <c r="N123" s="5">
        <v>550</v>
      </c>
      <c r="O123" s="5">
        <v>0.187</v>
      </c>
      <c r="P123" s="5">
        <v>40</v>
      </c>
      <c r="Q123" s="5">
        <f t="shared" si="92"/>
        <v>638.21699999999998</v>
      </c>
      <c r="R123" s="6">
        <f t="shared" si="93"/>
        <v>86.838560708100815</v>
      </c>
      <c r="S123" s="5">
        <f t="shared" si="94"/>
        <v>0.99048431676047155</v>
      </c>
      <c r="T123" s="6">
        <f t="shared" si="95"/>
        <v>11.342210581267112</v>
      </c>
      <c r="U123" s="5">
        <f t="shared" si="96"/>
        <v>3.8563515976308177E-3</v>
      </c>
      <c r="V123" s="6">
        <f t="shared" si="97"/>
        <v>0.82488804227397172</v>
      </c>
      <c r="W123" s="6">
        <f t="shared" si="98"/>
        <v>100</v>
      </c>
      <c r="X123" s="5">
        <v>42</v>
      </c>
      <c r="Y123" s="5">
        <v>1.9</v>
      </c>
      <c r="Z123" s="5">
        <v>100</v>
      </c>
      <c r="AA123" s="5"/>
      <c r="AB123" s="5"/>
      <c r="AC123" s="5"/>
      <c r="AD123" s="5"/>
      <c r="AE123" s="5"/>
      <c r="AF123" s="5"/>
      <c r="AG123" s="5" t="s">
        <v>143</v>
      </c>
      <c r="AH123" s="5">
        <v>1.3159999999834</v>
      </c>
      <c r="AI123" s="5">
        <v>8.6840000000000206</v>
      </c>
      <c r="AJ123" s="5">
        <v>0</v>
      </c>
      <c r="AK123" s="7">
        <f t="shared" si="84"/>
        <v>13.159999999855817</v>
      </c>
      <c r="AL123" s="7">
        <f t="shared" si="85"/>
        <v>86.840000000144187</v>
      </c>
      <c r="AM123" s="7">
        <f t="shared" si="86"/>
        <v>0</v>
      </c>
    </row>
    <row r="124" spans="1:39" s="7" customFormat="1" x14ac:dyDescent="0.3">
      <c r="A124" s="5" t="s">
        <v>124</v>
      </c>
      <c r="B124" s="5"/>
      <c r="C124" s="5"/>
      <c r="D124" s="5"/>
      <c r="E124" s="5">
        <v>74.8</v>
      </c>
      <c r="F124" s="5">
        <v>6.63</v>
      </c>
      <c r="G124" s="5">
        <v>9.8699999999999992</v>
      </c>
      <c r="H124" s="5">
        <f t="shared" si="87"/>
        <v>91.3</v>
      </c>
      <c r="I124" s="6">
        <f t="shared" si="88"/>
        <v>81.92771084337349</v>
      </c>
      <c r="J124" s="6">
        <f t="shared" si="89"/>
        <v>7.2617743702081059</v>
      </c>
      <c r="K124" s="6">
        <f t="shared" si="90"/>
        <v>10.8105147864184</v>
      </c>
      <c r="L124" s="6">
        <f t="shared" si="91"/>
        <v>99.999999999999986</v>
      </c>
      <c r="M124" s="5">
        <v>52.43</v>
      </c>
      <c r="N124" s="5">
        <v>6.09</v>
      </c>
      <c r="O124" s="5">
        <v>40.86</v>
      </c>
      <c r="P124" s="5">
        <v>0.62</v>
      </c>
      <c r="Q124" s="5">
        <f t="shared" si="92"/>
        <v>100</v>
      </c>
      <c r="R124" s="6">
        <f t="shared" si="93"/>
        <v>7.2617743702081059</v>
      </c>
      <c r="S124" s="5">
        <f t="shared" si="94"/>
        <v>48.622651697699894</v>
      </c>
      <c r="T124" s="6">
        <f t="shared" si="95"/>
        <v>5.6477579408543264</v>
      </c>
      <c r="U124" s="5">
        <f t="shared" si="96"/>
        <v>37.892838992332969</v>
      </c>
      <c r="V124" s="6">
        <f t="shared" si="97"/>
        <v>0.57497699890470977</v>
      </c>
      <c r="W124" s="6">
        <f t="shared" si="98"/>
        <v>100.00000000000001</v>
      </c>
      <c r="X124" s="5">
        <v>0.64</v>
      </c>
      <c r="Y124" s="5">
        <v>500</v>
      </c>
      <c r="Z124" s="5">
        <v>550</v>
      </c>
      <c r="AA124" s="5"/>
      <c r="AB124" s="5"/>
      <c r="AC124" s="5"/>
      <c r="AD124" s="5">
        <v>5.71</v>
      </c>
      <c r="AE124" s="5">
        <v>0.1</v>
      </c>
      <c r="AF124" s="5">
        <v>27</v>
      </c>
      <c r="AG124" s="5" t="s">
        <v>144</v>
      </c>
      <c r="AH124" s="5">
        <v>3.0870865199217201</v>
      </c>
      <c r="AI124" s="5">
        <v>4.30677128335752</v>
      </c>
      <c r="AJ124" s="5">
        <v>2.60614219671886</v>
      </c>
      <c r="AK124" s="7">
        <f t="shared" si="84"/>
        <v>30.870865199223068</v>
      </c>
      <c r="AL124" s="7">
        <f t="shared" si="85"/>
        <v>43.067712833583386</v>
      </c>
      <c r="AM124" s="7">
        <f t="shared" si="86"/>
        <v>26.061421967193553</v>
      </c>
    </row>
    <row r="125" spans="1:39" s="7" customFormat="1" x14ac:dyDescent="0.3">
      <c r="A125" s="5" t="s">
        <v>145</v>
      </c>
      <c r="B125" s="5">
        <v>16.11</v>
      </c>
      <c r="C125" s="5">
        <v>44.25</v>
      </c>
      <c r="D125" s="5">
        <v>9.1999999999999993</v>
      </c>
      <c r="E125" s="5">
        <v>67.67</v>
      </c>
      <c r="F125" s="5">
        <v>11.16</v>
      </c>
      <c r="G125" s="5">
        <v>13.43</v>
      </c>
      <c r="H125" s="5">
        <f t="shared" si="87"/>
        <v>92.259999999999991</v>
      </c>
      <c r="I125" s="6">
        <f t="shared" si="88"/>
        <v>73.347062649035337</v>
      </c>
      <c r="J125" s="6">
        <f t="shared" si="89"/>
        <v>12.096249729026665</v>
      </c>
      <c r="K125" s="6">
        <f t="shared" si="90"/>
        <v>14.556687621938003</v>
      </c>
      <c r="L125" s="6">
        <f t="shared" si="91"/>
        <v>100</v>
      </c>
      <c r="M125" s="5">
        <v>51.65</v>
      </c>
      <c r="N125" s="5">
        <v>6.2</v>
      </c>
      <c r="O125" s="5">
        <v>40.1</v>
      </c>
      <c r="P125" s="5">
        <v>2.0499999999999998</v>
      </c>
      <c r="Q125" s="5">
        <f t="shared" si="92"/>
        <v>100</v>
      </c>
      <c r="R125" s="6">
        <f t="shared" si="93"/>
        <v>12.096249729026665</v>
      </c>
      <c r="S125" s="5">
        <f t="shared" si="94"/>
        <v>45.402287014957722</v>
      </c>
      <c r="T125" s="6">
        <f t="shared" si="95"/>
        <v>5.4500325168003467</v>
      </c>
      <c r="U125" s="5">
        <f t="shared" si="96"/>
        <v>35.249403858660308</v>
      </c>
      <c r="V125" s="6">
        <f t="shared" si="97"/>
        <v>1.8020268805549531</v>
      </c>
      <c r="W125" s="6">
        <f t="shared" si="98"/>
        <v>99.999999999999986</v>
      </c>
      <c r="X125" s="5">
        <v>0.64</v>
      </c>
      <c r="Y125" s="5">
        <v>7</v>
      </c>
      <c r="Z125" s="5">
        <v>550</v>
      </c>
      <c r="AA125" s="5"/>
      <c r="AB125" s="5"/>
      <c r="AC125" s="5"/>
      <c r="AD125" s="5">
        <v>4.68</v>
      </c>
      <c r="AE125" s="5">
        <v>0.09</v>
      </c>
      <c r="AF125" s="5">
        <v>28.82</v>
      </c>
      <c r="AG125" s="5" t="s">
        <v>146</v>
      </c>
      <c r="AH125" s="5">
        <v>3.0252505643360998</v>
      </c>
      <c r="AI125" s="5">
        <v>4.52393692895106</v>
      </c>
      <c r="AJ125" s="5">
        <v>2.4508125067108799</v>
      </c>
      <c r="AK125" s="7">
        <f t="shared" si="84"/>
        <v>30.252505643366927</v>
      </c>
      <c r="AL125" s="7">
        <f t="shared" si="85"/>
        <v>45.239369289519466</v>
      </c>
      <c r="AM125" s="7">
        <f t="shared" si="86"/>
        <v>24.5081250671136</v>
      </c>
    </row>
    <row r="126" spans="1:39" s="7" customFormat="1" x14ac:dyDescent="0.3">
      <c r="A126" s="5" t="s">
        <v>145</v>
      </c>
      <c r="B126" s="5">
        <v>16.11</v>
      </c>
      <c r="C126" s="5">
        <v>44.25</v>
      </c>
      <c r="D126" s="5">
        <v>9.1999999999999993</v>
      </c>
      <c r="E126" s="5">
        <v>67.67</v>
      </c>
      <c r="F126" s="5">
        <v>11.16</v>
      </c>
      <c r="G126" s="5">
        <v>13.43</v>
      </c>
      <c r="H126" s="5">
        <f t="shared" si="87"/>
        <v>92.259999999999991</v>
      </c>
      <c r="I126" s="6">
        <f t="shared" si="88"/>
        <v>73.347062649035337</v>
      </c>
      <c r="J126" s="6">
        <f t="shared" si="89"/>
        <v>12.096249729026665</v>
      </c>
      <c r="K126" s="6">
        <f t="shared" si="90"/>
        <v>14.556687621938003</v>
      </c>
      <c r="L126" s="6">
        <f t="shared" si="91"/>
        <v>100</v>
      </c>
      <c r="M126" s="5">
        <v>51.65</v>
      </c>
      <c r="N126" s="5">
        <v>6.2</v>
      </c>
      <c r="O126" s="5">
        <v>40.1</v>
      </c>
      <c r="P126" s="5">
        <v>2.0499999999999998</v>
      </c>
      <c r="Q126" s="5">
        <f t="shared" si="92"/>
        <v>100</v>
      </c>
      <c r="R126" s="6">
        <f t="shared" si="93"/>
        <v>12.096249729026665</v>
      </c>
      <c r="S126" s="5">
        <f t="shared" si="94"/>
        <v>45.402287014957722</v>
      </c>
      <c r="T126" s="6">
        <f t="shared" si="95"/>
        <v>5.4500325168003467</v>
      </c>
      <c r="U126" s="5">
        <f t="shared" si="96"/>
        <v>35.249403858660308</v>
      </c>
      <c r="V126" s="6">
        <f t="shared" si="97"/>
        <v>1.8020268805549531</v>
      </c>
      <c r="W126" s="6">
        <f t="shared" si="98"/>
        <v>99.999999999999986</v>
      </c>
      <c r="X126" s="5">
        <v>0.64</v>
      </c>
      <c r="Y126" s="5">
        <v>300</v>
      </c>
      <c r="Z126" s="5">
        <v>550</v>
      </c>
      <c r="AA126" s="5"/>
      <c r="AB126" s="5"/>
      <c r="AC126" s="5"/>
      <c r="AD126" s="5">
        <v>5.05</v>
      </c>
      <c r="AE126" s="5">
        <v>0.1</v>
      </c>
      <c r="AF126" s="5">
        <v>29.59</v>
      </c>
      <c r="AG126" s="5" t="s">
        <v>146</v>
      </c>
      <c r="AH126" s="5">
        <v>3.0252505643360998</v>
      </c>
      <c r="AI126" s="5">
        <v>4.52393692895106</v>
      </c>
      <c r="AJ126" s="5">
        <v>2.4508125067108799</v>
      </c>
      <c r="AK126" s="7">
        <f t="shared" si="84"/>
        <v>30.252505643366927</v>
      </c>
      <c r="AL126" s="7">
        <f t="shared" si="85"/>
        <v>45.239369289519466</v>
      </c>
      <c r="AM126" s="7">
        <f t="shared" si="86"/>
        <v>24.5081250671136</v>
      </c>
    </row>
    <row r="127" spans="1:39" s="7" customFormat="1" x14ac:dyDescent="0.3">
      <c r="A127" s="5" t="s">
        <v>147</v>
      </c>
      <c r="B127" s="5"/>
      <c r="C127" s="5"/>
      <c r="D127" s="5"/>
      <c r="E127" s="5">
        <v>70.11</v>
      </c>
      <c r="F127" s="5">
        <v>4.68</v>
      </c>
      <c r="G127" s="5">
        <v>17.84</v>
      </c>
      <c r="H127" s="5">
        <f t="shared" si="87"/>
        <v>92.63</v>
      </c>
      <c r="I127" s="6">
        <f t="shared" si="88"/>
        <v>75.688221958328839</v>
      </c>
      <c r="J127" s="6">
        <f t="shared" si="89"/>
        <v>5.0523588470258014</v>
      </c>
      <c r="K127" s="6">
        <f t="shared" si="90"/>
        <v>19.259419194645364</v>
      </c>
      <c r="L127" s="6">
        <f t="shared" si="91"/>
        <v>100</v>
      </c>
      <c r="M127" s="5">
        <v>48.89</v>
      </c>
      <c r="N127" s="5">
        <v>5.21</v>
      </c>
      <c r="O127" s="5">
        <v>44.71</v>
      </c>
      <c r="P127" s="5">
        <v>1.19</v>
      </c>
      <c r="Q127" s="5">
        <f t="shared" si="92"/>
        <v>100</v>
      </c>
      <c r="R127" s="6">
        <f t="shared" si="93"/>
        <v>5.0523588470258014</v>
      </c>
      <c r="S127" s="5">
        <f t="shared" si="94"/>
        <v>46.41990175968909</v>
      </c>
      <c r="T127" s="6">
        <f t="shared" si="95"/>
        <v>4.9467721040699555</v>
      </c>
      <c r="U127" s="5">
        <f t="shared" si="96"/>
        <v>42.451090359494764</v>
      </c>
      <c r="V127" s="6">
        <f t="shared" si="97"/>
        <v>1.129876929720393</v>
      </c>
      <c r="W127" s="6">
        <f t="shared" si="98"/>
        <v>100.00000000000001</v>
      </c>
      <c r="X127" s="5">
        <v>1.3</v>
      </c>
      <c r="Y127" s="5">
        <v>7</v>
      </c>
      <c r="Z127" s="5">
        <v>550</v>
      </c>
      <c r="AA127" s="5"/>
      <c r="AB127" s="5"/>
      <c r="AC127" s="5"/>
      <c r="AD127" s="5">
        <v>7.56</v>
      </c>
      <c r="AE127" s="5">
        <v>0.08</v>
      </c>
      <c r="AF127" s="5"/>
      <c r="AG127" s="5" t="s">
        <v>148</v>
      </c>
      <c r="AH127" s="5">
        <v>3.5278619044256798</v>
      </c>
      <c r="AI127" s="5">
        <v>3.8846933516143798</v>
      </c>
      <c r="AJ127" s="5">
        <v>2.5874447439592299</v>
      </c>
      <c r="AK127" s="7">
        <f t="shared" si="84"/>
        <v>35.278619044259308</v>
      </c>
      <c r="AL127" s="7">
        <f t="shared" si="85"/>
        <v>38.846933516146557</v>
      </c>
      <c r="AM127" s="7">
        <f t="shared" si="86"/>
        <v>25.874447439594139</v>
      </c>
    </row>
    <row r="128" spans="1:39" s="7" customFormat="1" x14ac:dyDescent="0.3">
      <c r="A128" s="5" t="s">
        <v>147</v>
      </c>
      <c r="B128" s="5"/>
      <c r="C128" s="5"/>
      <c r="D128" s="5"/>
      <c r="E128" s="5">
        <v>70.11</v>
      </c>
      <c r="F128" s="5">
        <v>4.68</v>
      </c>
      <c r="G128" s="5">
        <v>17.84</v>
      </c>
      <c r="H128" s="5">
        <f t="shared" si="87"/>
        <v>92.63</v>
      </c>
      <c r="I128" s="6">
        <f t="shared" si="88"/>
        <v>75.688221958328839</v>
      </c>
      <c r="J128" s="6">
        <f t="shared" si="89"/>
        <v>5.0523588470258014</v>
      </c>
      <c r="K128" s="6">
        <f t="shared" si="90"/>
        <v>19.259419194645364</v>
      </c>
      <c r="L128" s="6">
        <f t="shared" si="91"/>
        <v>100</v>
      </c>
      <c r="M128" s="5">
        <v>48.89</v>
      </c>
      <c r="N128" s="5">
        <v>5.21</v>
      </c>
      <c r="O128" s="5">
        <v>44.71</v>
      </c>
      <c r="P128" s="5">
        <v>1.19</v>
      </c>
      <c r="Q128" s="5">
        <f t="shared" si="92"/>
        <v>100</v>
      </c>
      <c r="R128" s="6">
        <f t="shared" si="93"/>
        <v>5.0523588470258014</v>
      </c>
      <c r="S128" s="5">
        <f t="shared" si="94"/>
        <v>46.41990175968909</v>
      </c>
      <c r="T128" s="6">
        <f t="shared" si="95"/>
        <v>4.9467721040699555</v>
      </c>
      <c r="U128" s="5">
        <f t="shared" si="96"/>
        <v>42.451090359494764</v>
      </c>
      <c r="V128" s="6">
        <f t="shared" si="97"/>
        <v>1.129876929720393</v>
      </c>
      <c r="W128" s="6">
        <f t="shared" si="98"/>
        <v>100.00000000000001</v>
      </c>
      <c r="X128" s="5">
        <v>1.3</v>
      </c>
      <c r="Y128" s="5">
        <v>7</v>
      </c>
      <c r="Z128" s="5">
        <v>550</v>
      </c>
      <c r="AA128" s="5"/>
      <c r="AB128" s="5"/>
      <c r="AC128" s="5"/>
      <c r="AD128" s="5">
        <v>6.8</v>
      </c>
      <c r="AE128" s="5">
        <v>0.08</v>
      </c>
      <c r="AF128" s="5"/>
      <c r="AG128" s="5" t="s">
        <v>148</v>
      </c>
      <c r="AH128" s="5">
        <v>3.5278619044256798</v>
      </c>
      <c r="AI128" s="5">
        <v>3.8846933516143798</v>
      </c>
      <c r="AJ128" s="5">
        <v>2.5874447439592299</v>
      </c>
      <c r="AK128" s="7">
        <f t="shared" si="84"/>
        <v>35.278619044259308</v>
      </c>
      <c r="AL128" s="7">
        <f t="shared" si="85"/>
        <v>38.846933516146557</v>
      </c>
      <c r="AM128" s="7">
        <f t="shared" si="86"/>
        <v>25.874447439594139</v>
      </c>
    </row>
    <row r="129" spans="1:39" s="7" customFormat="1" x14ac:dyDescent="0.3">
      <c r="A129" s="5" t="s">
        <v>149</v>
      </c>
      <c r="B129" s="5"/>
      <c r="C129" s="5"/>
      <c r="D129" s="5"/>
      <c r="E129" s="5">
        <v>62.43</v>
      </c>
      <c r="F129" s="5">
        <v>15.43</v>
      </c>
      <c r="G129" s="5">
        <v>14.98</v>
      </c>
      <c r="H129" s="5">
        <f t="shared" si="87"/>
        <v>92.84</v>
      </c>
      <c r="I129" s="6">
        <f t="shared" si="88"/>
        <v>67.244722102542013</v>
      </c>
      <c r="J129" s="6">
        <f t="shared" si="89"/>
        <v>16.619991383024558</v>
      </c>
      <c r="K129" s="6">
        <f t="shared" si="90"/>
        <v>16.135286514433432</v>
      </c>
      <c r="L129" s="6">
        <f t="shared" si="91"/>
        <v>100</v>
      </c>
      <c r="M129" s="5">
        <v>44.82</v>
      </c>
      <c r="N129" s="5">
        <v>5.08</v>
      </c>
      <c r="O129" s="5">
        <v>49.18</v>
      </c>
      <c r="P129" s="5">
        <v>0.92</v>
      </c>
      <c r="Q129" s="5">
        <f t="shared" si="92"/>
        <v>100</v>
      </c>
      <c r="R129" s="6">
        <f t="shared" si="93"/>
        <v>16.619991383024558</v>
      </c>
      <c r="S129" s="5">
        <f t="shared" si="94"/>
        <v>37.370919862128396</v>
      </c>
      <c r="T129" s="6">
        <f t="shared" si="95"/>
        <v>4.2357044377423527</v>
      </c>
      <c r="U129" s="5">
        <f t="shared" si="96"/>
        <v>41.006288237828528</v>
      </c>
      <c r="V129" s="6">
        <f t="shared" si="97"/>
        <v>0.76709607927617407</v>
      </c>
      <c r="W129" s="6">
        <f t="shared" si="98"/>
        <v>100.00000000000001</v>
      </c>
      <c r="X129" s="5">
        <v>0.64</v>
      </c>
      <c r="Y129" s="5">
        <v>5</v>
      </c>
      <c r="Z129" s="5">
        <v>550</v>
      </c>
      <c r="AA129" s="5"/>
      <c r="AB129" s="5"/>
      <c r="AC129" s="5"/>
      <c r="AD129" s="5">
        <v>4.71</v>
      </c>
      <c r="AE129" s="5">
        <v>0.09</v>
      </c>
      <c r="AF129" s="5">
        <v>28.53</v>
      </c>
      <c r="AG129" s="5" t="s">
        <v>150</v>
      </c>
      <c r="AH129" s="5">
        <v>3.43731279026759</v>
      </c>
      <c r="AI129" s="5">
        <v>4.2259590351574499</v>
      </c>
      <c r="AJ129" s="5">
        <v>2.3367281745745698</v>
      </c>
      <c r="AK129" s="7">
        <f t="shared" si="84"/>
        <v>34.37312790267724</v>
      </c>
      <c r="AL129" s="7">
        <f t="shared" si="85"/>
        <v>42.259590351576151</v>
      </c>
      <c r="AM129" s="7">
        <f t="shared" si="86"/>
        <v>23.367281745746613</v>
      </c>
    </row>
    <row r="130" spans="1:39" s="7" customFormat="1" x14ac:dyDescent="0.3">
      <c r="A130" s="5" t="s">
        <v>149</v>
      </c>
      <c r="B130" s="5"/>
      <c r="C130" s="5"/>
      <c r="D130" s="5"/>
      <c r="E130" s="5">
        <v>62.43</v>
      </c>
      <c r="F130" s="5">
        <v>15.43</v>
      </c>
      <c r="G130" s="5">
        <v>14.98</v>
      </c>
      <c r="H130" s="5">
        <f t="shared" si="87"/>
        <v>92.84</v>
      </c>
      <c r="I130" s="6">
        <f t="shared" si="88"/>
        <v>67.244722102542013</v>
      </c>
      <c r="J130" s="6">
        <f t="shared" si="89"/>
        <v>16.619991383024558</v>
      </c>
      <c r="K130" s="6">
        <f t="shared" si="90"/>
        <v>16.135286514433432</v>
      </c>
      <c r="L130" s="6">
        <f t="shared" si="91"/>
        <v>100</v>
      </c>
      <c r="M130" s="5">
        <v>44.82</v>
      </c>
      <c r="N130" s="5">
        <v>5.08</v>
      </c>
      <c r="O130" s="5">
        <v>49.18</v>
      </c>
      <c r="P130" s="5">
        <v>0.92</v>
      </c>
      <c r="Q130" s="5">
        <f t="shared" si="92"/>
        <v>100</v>
      </c>
      <c r="R130" s="6">
        <f t="shared" si="93"/>
        <v>16.619991383024558</v>
      </c>
      <c r="S130" s="5">
        <f t="shared" si="94"/>
        <v>37.370919862128396</v>
      </c>
      <c r="T130" s="6">
        <f t="shared" si="95"/>
        <v>4.2357044377423527</v>
      </c>
      <c r="U130" s="5">
        <f t="shared" si="96"/>
        <v>41.006288237828528</v>
      </c>
      <c r="V130" s="6">
        <f t="shared" si="97"/>
        <v>0.76709607927617407</v>
      </c>
      <c r="W130" s="6">
        <f t="shared" si="98"/>
        <v>100.00000000000001</v>
      </c>
      <c r="X130" s="5">
        <v>0.64</v>
      </c>
      <c r="Y130" s="5">
        <v>5</v>
      </c>
      <c r="Z130" s="5">
        <v>550</v>
      </c>
      <c r="AA130" s="5"/>
      <c r="AB130" s="5"/>
      <c r="AC130" s="5"/>
      <c r="AD130" s="5">
        <v>4.67</v>
      </c>
      <c r="AE130" s="5">
        <v>0.09</v>
      </c>
      <c r="AF130" s="5">
        <v>28.61</v>
      </c>
      <c r="AG130" s="5" t="s">
        <v>150</v>
      </c>
      <c r="AH130" s="5">
        <v>3.43731279026759</v>
      </c>
      <c r="AI130" s="5">
        <v>4.2259590351574499</v>
      </c>
      <c r="AJ130" s="5">
        <v>2.3367281745745698</v>
      </c>
      <c r="AK130" s="7">
        <f t="shared" si="84"/>
        <v>34.37312790267724</v>
      </c>
      <c r="AL130" s="7">
        <f t="shared" si="85"/>
        <v>42.259590351576151</v>
      </c>
      <c r="AM130" s="7">
        <f t="shared" si="86"/>
        <v>23.367281745746613</v>
      </c>
    </row>
    <row r="131" spans="1:39" s="7" customFormat="1" x14ac:dyDescent="0.3">
      <c r="A131" s="5" t="s">
        <v>151</v>
      </c>
      <c r="B131" s="5"/>
      <c r="C131" s="5"/>
      <c r="D131" s="5"/>
      <c r="E131" s="5">
        <v>67.39</v>
      </c>
      <c r="F131" s="5">
        <v>10.81</v>
      </c>
      <c r="G131" s="5">
        <v>13.75</v>
      </c>
      <c r="H131" s="5">
        <f t="shared" si="87"/>
        <v>91.95</v>
      </c>
      <c r="I131" s="6">
        <f t="shared" si="88"/>
        <v>73.289831430125062</v>
      </c>
      <c r="J131" s="6">
        <f t="shared" si="89"/>
        <v>11.756389342033714</v>
      </c>
      <c r="K131" s="6">
        <f t="shared" si="90"/>
        <v>14.953779227841219</v>
      </c>
      <c r="L131" s="6">
        <f t="shared" si="91"/>
        <v>100</v>
      </c>
      <c r="M131" s="5">
        <v>50.02</v>
      </c>
      <c r="N131" s="5">
        <v>6.21</v>
      </c>
      <c r="O131" s="5">
        <v>42.38</v>
      </c>
      <c r="P131" s="5">
        <v>1.39</v>
      </c>
      <c r="Q131" s="5">
        <f t="shared" si="92"/>
        <v>100.00000000000001</v>
      </c>
      <c r="R131" s="6">
        <f t="shared" si="93"/>
        <v>11.756389342033714</v>
      </c>
      <c r="S131" s="5">
        <f t="shared" si="94"/>
        <v>44.139454051114733</v>
      </c>
      <c r="T131" s="6">
        <f t="shared" si="95"/>
        <v>5.479928221859705</v>
      </c>
      <c r="U131" s="5">
        <f t="shared" si="96"/>
        <v>37.397642196846107</v>
      </c>
      <c r="V131" s="6">
        <f t="shared" si="97"/>
        <v>1.2265861881457312</v>
      </c>
      <c r="W131" s="6">
        <f t="shared" si="98"/>
        <v>99.999999999999986</v>
      </c>
      <c r="X131" s="5">
        <v>1</v>
      </c>
      <c r="Y131" s="5">
        <v>500</v>
      </c>
      <c r="Z131" s="5">
        <v>500</v>
      </c>
      <c r="AA131" s="5"/>
      <c r="AB131" s="5"/>
      <c r="AC131" s="5"/>
      <c r="AD131" s="5">
        <v>4.49</v>
      </c>
      <c r="AE131" s="5">
        <v>0.1</v>
      </c>
      <c r="AF131" s="5">
        <v>29.74</v>
      </c>
      <c r="AG131" s="5" t="s">
        <v>152</v>
      </c>
      <c r="AH131" s="5">
        <v>2.8458350942115498</v>
      </c>
      <c r="AI131" s="5">
        <v>4.4356655928750097</v>
      </c>
      <c r="AJ131" s="5">
        <v>2.71849931291265</v>
      </c>
      <c r="AK131" s="7">
        <f t="shared" si="84"/>
        <v>28.45835094211775</v>
      </c>
      <c r="AL131" s="7">
        <f t="shared" si="85"/>
        <v>44.356655928753604</v>
      </c>
      <c r="AM131" s="7">
        <f t="shared" si="86"/>
        <v>27.18499312912865</v>
      </c>
    </row>
    <row r="132" spans="1:39" s="7" customFormat="1" x14ac:dyDescent="0.3">
      <c r="A132" s="5" t="s">
        <v>153</v>
      </c>
      <c r="B132" s="5"/>
      <c r="C132" s="5"/>
      <c r="D132" s="5"/>
      <c r="E132" s="5">
        <v>76.099999999999994</v>
      </c>
      <c r="F132" s="5">
        <v>7.4</v>
      </c>
      <c r="G132" s="5">
        <v>10.7</v>
      </c>
      <c r="H132" s="5">
        <f t="shared" ref="H132" si="99">E132+F132+G132</f>
        <v>94.2</v>
      </c>
      <c r="I132" s="6">
        <f t="shared" ref="I132" si="100">(E132/H132)*100</f>
        <v>80.785562632696383</v>
      </c>
      <c r="J132" s="6">
        <f t="shared" ref="J132" si="101">(F132/H132)*100</f>
        <v>7.8556263269639066</v>
      </c>
      <c r="K132" s="6">
        <f t="shared" ref="K132" si="102">(G132/H132)*100</f>
        <v>11.358811040339702</v>
      </c>
      <c r="L132" s="6">
        <f t="shared" ref="L132" si="103">SUM(I132:K132)</f>
        <v>99.999999999999986</v>
      </c>
      <c r="M132" s="5">
        <v>49.81</v>
      </c>
      <c r="N132" s="5">
        <v>6.22</v>
      </c>
      <c r="O132" s="5">
        <v>39.1</v>
      </c>
      <c r="P132" s="5">
        <v>4.87</v>
      </c>
      <c r="Q132" s="5">
        <f t="shared" ref="Q132" si="104">M132+N132+O132+P132</f>
        <v>100</v>
      </c>
      <c r="R132" s="6">
        <f t="shared" ref="R132" si="105">J132</f>
        <v>7.8556263269639066</v>
      </c>
      <c r="S132" s="5">
        <f t="shared" ref="S132" si="106">(M132/Q132)*(100-R132)</f>
        <v>45.897112526539289</v>
      </c>
      <c r="T132" s="6">
        <f t="shared" ref="T132" si="107">(N132/Q132)*(100-R132)</f>
        <v>5.7313800424628454</v>
      </c>
      <c r="U132" s="5">
        <f t="shared" ref="U132" si="108">(O132/Q132)*(100-R132)</f>
        <v>36.028450106157116</v>
      </c>
      <c r="V132" s="6">
        <f t="shared" ref="V132" si="109">(P132/Q132)*(100-R132)</f>
        <v>4.4874309978768583</v>
      </c>
      <c r="W132" s="6">
        <f t="shared" ref="W132" si="110">R132+S132+T132+U132+V132</f>
        <v>100.00000000000001</v>
      </c>
      <c r="X132" s="5">
        <v>1.3</v>
      </c>
      <c r="Y132" s="5">
        <v>300</v>
      </c>
      <c r="Z132" s="5">
        <v>550</v>
      </c>
      <c r="AA132" s="5"/>
      <c r="AB132" s="5"/>
      <c r="AC132" s="5"/>
      <c r="AD132" s="5">
        <v>3.22</v>
      </c>
      <c r="AE132" s="5">
        <v>0.1</v>
      </c>
      <c r="AF132" s="5">
        <v>32.869999999999997</v>
      </c>
      <c r="AG132" s="5" t="s">
        <v>154</v>
      </c>
      <c r="AH132" s="5">
        <v>3.3977587143860601</v>
      </c>
      <c r="AI132" s="5">
        <v>4.0892864996905196</v>
      </c>
      <c r="AJ132" s="5">
        <v>2.5129547859213801</v>
      </c>
      <c r="AK132" s="7">
        <f t="shared" ref="AK132:AK195" si="111">(AH132/SUM(AH132:AJ132))*100</f>
        <v>33.977587143867531</v>
      </c>
      <c r="AL132" s="7">
        <f t="shared" ref="AL132:AL195" si="112">(AI132/SUM(AH132:AJ132))*100</f>
        <v>40.892864996913538</v>
      </c>
      <c r="AM132" s="7">
        <f t="shared" ref="AM132:AM195" si="113">(AJ132/SUM(AH132:AJ132))*100</f>
        <v>25.129547859218924</v>
      </c>
    </row>
    <row r="133" spans="1:39" s="7" customFormat="1" x14ac:dyDescent="0.3">
      <c r="A133" s="5" t="s">
        <v>155</v>
      </c>
      <c r="B133" s="5"/>
      <c r="C133" s="5"/>
      <c r="D133" s="5"/>
      <c r="E133" s="5">
        <v>71.900000000000006</v>
      </c>
      <c r="F133" s="5">
        <v>4.7</v>
      </c>
      <c r="G133" s="5">
        <v>13</v>
      </c>
      <c r="H133" s="5">
        <f t="shared" ref="H133:H136" si="114">E133+F133+G133</f>
        <v>89.600000000000009</v>
      </c>
      <c r="I133" s="6">
        <f t="shared" ref="I133:I136" si="115">(E133/H133)*100</f>
        <v>80.245535714285708</v>
      </c>
      <c r="J133" s="6">
        <f t="shared" ref="J133:J136" si="116">(F133/H133)*100</f>
        <v>5.2455357142857135</v>
      </c>
      <c r="K133" s="6">
        <f t="shared" ref="K133:K136" si="117">(G133/H133)*100</f>
        <v>14.508928571428569</v>
      </c>
      <c r="L133" s="6">
        <f t="shared" ref="L133:L136" si="118">SUM(I133:K133)</f>
        <v>99.999999999999986</v>
      </c>
      <c r="M133" s="5">
        <v>51.4</v>
      </c>
      <c r="N133" s="5">
        <v>5.7</v>
      </c>
      <c r="O133" s="5">
        <v>40.200000000000003</v>
      </c>
      <c r="P133" s="5">
        <v>2.5</v>
      </c>
      <c r="Q133" s="5">
        <f t="shared" ref="Q133:Q136" si="119">M133+N133+O133+P133</f>
        <v>99.800000000000011</v>
      </c>
      <c r="R133" s="6">
        <f t="shared" ref="R133:R136" si="120">J133</f>
        <v>5.2455357142857135</v>
      </c>
      <c r="S133" s="5">
        <f t="shared" ref="S133:S136" si="121">(M133/Q133)*(100-R133)</f>
        <v>48.801397437732611</v>
      </c>
      <c r="T133" s="6">
        <f t="shared" ref="T133:T136" si="122">(N133/Q133)*(100-R133)</f>
        <v>5.411828120526768</v>
      </c>
      <c r="U133" s="5">
        <f t="shared" ref="U133:U136" si="123">(O133/Q133)*(100-R133)</f>
        <v>38.167629902662469</v>
      </c>
      <c r="V133" s="6">
        <f t="shared" ref="V133:V136" si="124">(P133/Q133)*(100-R133)</f>
        <v>2.3736088247924418</v>
      </c>
      <c r="W133" s="6">
        <f t="shared" ref="W133:W136" si="125">R133+S133+T133+U133+V133</f>
        <v>100.00000000000001</v>
      </c>
      <c r="X133" s="5">
        <v>1.05</v>
      </c>
      <c r="Y133" s="5">
        <v>5</v>
      </c>
      <c r="Z133" s="5">
        <v>550</v>
      </c>
      <c r="AA133" s="5"/>
      <c r="AB133" s="5"/>
      <c r="AC133" s="5"/>
      <c r="AD133" s="5">
        <v>6.78</v>
      </c>
      <c r="AE133" s="5">
        <v>0.1</v>
      </c>
      <c r="AF133" s="5">
        <v>24.44</v>
      </c>
      <c r="AG133" s="5" t="s">
        <v>156</v>
      </c>
      <c r="AH133" s="5">
        <v>3.2981595218784201</v>
      </c>
      <c r="AI133" s="5">
        <v>4.1498759715828504</v>
      </c>
      <c r="AJ133" s="5">
        <v>2.5519645065372898</v>
      </c>
      <c r="AK133" s="7">
        <f t="shared" si="111"/>
        <v>32.981595218788947</v>
      </c>
      <c r="AL133" s="7">
        <f t="shared" si="112"/>
        <v>41.498759715834474</v>
      </c>
      <c r="AM133" s="7">
        <f t="shared" si="113"/>
        <v>25.519645065376569</v>
      </c>
    </row>
    <row r="134" spans="1:39" s="7" customFormat="1" x14ac:dyDescent="0.3">
      <c r="A134" s="5" t="s">
        <v>157</v>
      </c>
      <c r="B134" s="5"/>
      <c r="C134" s="5"/>
      <c r="D134" s="5"/>
      <c r="E134" s="5">
        <v>70.2</v>
      </c>
      <c r="F134" s="5">
        <v>2.4</v>
      </c>
      <c r="G134" s="5">
        <v>18</v>
      </c>
      <c r="H134" s="5">
        <f t="shared" si="114"/>
        <v>90.600000000000009</v>
      </c>
      <c r="I134" s="6">
        <f t="shared" si="115"/>
        <v>77.483443708609272</v>
      </c>
      <c r="J134" s="6">
        <f t="shared" si="116"/>
        <v>2.6490066225165561</v>
      </c>
      <c r="K134" s="6">
        <f t="shared" si="117"/>
        <v>19.867549668874172</v>
      </c>
      <c r="L134" s="6">
        <f t="shared" si="118"/>
        <v>100</v>
      </c>
      <c r="M134" s="5">
        <v>45.6</v>
      </c>
      <c r="N134" s="5">
        <v>6.9</v>
      </c>
      <c r="O134" s="5">
        <v>46.5</v>
      </c>
      <c r="P134" s="5">
        <v>0.9</v>
      </c>
      <c r="Q134" s="5">
        <f t="shared" si="119"/>
        <v>99.9</v>
      </c>
      <c r="R134" s="6">
        <f t="shared" si="120"/>
        <v>2.6490066225165561</v>
      </c>
      <c r="S134" s="5">
        <f t="shared" si="121"/>
        <v>44.436489469602051</v>
      </c>
      <c r="T134" s="6">
        <f t="shared" si="122"/>
        <v>6.7239424855318894</v>
      </c>
      <c r="U134" s="5">
        <f t="shared" si="123"/>
        <v>45.313525445975777</v>
      </c>
      <c r="V134" s="6">
        <f t="shared" si="124"/>
        <v>0.87703597637372477</v>
      </c>
      <c r="W134" s="6">
        <f t="shared" si="125"/>
        <v>100</v>
      </c>
      <c r="X134" s="5">
        <v>1.05</v>
      </c>
      <c r="Y134" s="5">
        <v>5</v>
      </c>
      <c r="Z134" s="5">
        <v>550</v>
      </c>
      <c r="AA134" s="5"/>
      <c r="AB134" s="5"/>
      <c r="AC134" s="5"/>
      <c r="AD134" s="5">
        <v>8.1999999999999993</v>
      </c>
      <c r="AE134" s="5">
        <v>0.1</v>
      </c>
      <c r="AF134" s="5">
        <v>22.27</v>
      </c>
      <c r="AG134" s="5" t="s">
        <v>156</v>
      </c>
      <c r="AH134" s="5">
        <v>3.71095068000175</v>
      </c>
      <c r="AI134" s="5">
        <v>3.1818980235211498</v>
      </c>
      <c r="AJ134" s="5">
        <v>3.10715129647487</v>
      </c>
      <c r="AK134" s="7">
        <f t="shared" si="111"/>
        <v>37.109506800025784</v>
      </c>
      <c r="AL134" s="7">
        <f t="shared" si="112"/>
        <v>31.818980235218596</v>
      </c>
      <c r="AM134" s="7">
        <f t="shared" si="113"/>
        <v>31.071512964755634</v>
      </c>
    </row>
    <row r="135" spans="1:39" s="7" customFormat="1" x14ac:dyDescent="0.3">
      <c r="A135" s="5" t="s">
        <v>155</v>
      </c>
      <c r="B135" s="5"/>
      <c r="C135" s="5"/>
      <c r="D135" s="5"/>
      <c r="E135" s="5">
        <v>71.900000000000006</v>
      </c>
      <c r="F135" s="5">
        <v>4.7</v>
      </c>
      <c r="G135" s="5">
        <v>13</v>
      </c>
      <c r="H135" s="5">
        <f t="shared" si="114"/>
        <v>89.600000000000009</v>
      </c>
      <c r="I135" s="6">
        <f t="shared" si="115"/>
        <v>80.245535714285708</v>
      </c>
      <c r="J135" s="6">
        <f t="shared" si="116"/>
        <v>5.2455357142857135</v>
      </c>
      <c r="K135" s="6">
        <f t="shared" si="117"/>
        <v>14.508928571428569</v>
      </c>
      <c r="L135" s="6">
        <f t="shared" si="118"/>
        <v>99.999999999999986</v>
      </c>
      <c r="M135" s="5">
        <v>51.4</v>
      </c>
      <c r="N135" s="5">
        <v>5.7</v>
      </c>
      <c r="O135" s="5">
        <v>40.200000000000003</v>
      </c>
      <c r="P135" s="5">
        <v>2.5</v>
      </c>
      <c r="Q135" s="5">
        <f t="shared" si="119"/>
        <v>99.800000000000011</v>
      </c>
      <c r="R135" s="6">
        <f t="shared" si="120"/>
        <v>5.2455357142857135</v>
      </c>
      <c r="S135" s="5">
        <f t="shared" si="121"/>
        <v>48.801397437732611</v>
      </c>
      <c r="T135" s="6">
        <f t="shared" si="122"/>
        <v>5.411828120526768</v>
      </c>
      <c r="U135" s="5">
        <f t="shared" si="123"/>
        <v>38.167629902662469</v>
      </c>
      <c r="V135" s="6">
        <f t="shared" si="124"/>
        <v>2.3736088247924418</v>
      </c>
      <c r="W135" s="6">
        <f t="shared" si="125"/>
        <v>100.00000000000001</v>
      </c>
      <c r="X135" s="5">
        <v>1.05</v>
      </c>
      <c r="Y135" s="5">
        <v>5</v>
      </c>
      <c r="Z135" s="5">
        <v>550</v>
      </c>
      <c r="AA135" s="5"/>
      <c r="AB135" s="5"/>
      <c r="AC135" s="5"/>
      <c r="AD135" s="5">
        <v>5.65</v>
      </c>
      <c r="AE135" s="5">
        <v>0.1</v>
      </c>
      <c r="AF135" s="5">
        <v>26.82</v>
      </c>
      <c r="AG135" s="5" t="s">
        <v>156</v>
      </c>
      <c r="AH135" s="5">
        <v>3.2981595218784201</v>
      </c>
      <c r="AI135" s="5">
        <v>4.1498759715828504</v>
      </c>
      <c r="AJ135" s="5">
        <v>2.5519645065372898</v>
      </c>
      <c r="AK135" s="7">
        <f t="shared" si="111"/>
        <v>32.981595218788947</v>
      </c>
      <c r="AL135" s="7">
        <f t="shared" si="112"/>
        <v>41.498759715834474</v>
      </c>
      <c r="AM135" s="7">
        <f t="shared" si="113"/>
        <v>25.519645065376569</v>
      </c>
    </row>
    <row r="136" spans="1:39" s="7" customFormat="1" x14ac:dyDescent="0.3">
      <c r="A136" s="5" t="s">
        <v>157</v>
      </c>
      <c r="B136" s="5"/>
      <c r="C136" s="5"/>
      <c r="D136" s="5"/>
      <c r="E136" s="5">
        <v>70.2</v>
      </c>
      <c r="F136" s="5">
        <v>2.4</v>
      </c>
      <c r="G136" s="5">
        <v>18</v>
      </c>
      <c r="H136" s="5">
        <f t="shared" si="114"/>
        <v>90.600000000000009</v>
      </c>
      <c r="I136" s="6">
        <f t="shared" si="115"/>
        <v>77.483443708609272</v>
      </c>
      <c r="J136" s="6">
        <f t="shared" si="116"/>
        <v>2.6490066225165561</v>
      </c>
      <c r="K136" s="6">
        <f t="shared" si="117"/>
        <v>19.867549668874172</v>
      </c>
      <c r="L136" s="6">
        <f t="shared" si="118"/>
        <v>100</v>
      </c>
      <c r="M136" s="5">
        <v>45.6</v>
      </c>
      <c r="N136" s="5">
        <v>6.9</v>
      </c>
      <c r="O136" s="5">
        <v>46.5</v>
      </c>
      <c r="P136" s="5">
        <v>0.9</v>
      </c>
      <c r="Q136" s="5">
        <f t="shared" si="119"/>
        <v>99.9</v>
      </c>
      <c r="R136" s="6">
        <f t="shared" si="120"/>
        <v>2.6490066225165561</v>
      </c>
      <c r="S136" s="5">
        <f t="shared" si="121"/>
        <v>44.436489469602051</v>
      </c>
      <c r="T136" s="6">
        <f t="shared" si="122"/>
        <v>6.7239424855318894</v>
      </c>
      <c r="U136" s="5">
        <f t="shared" si="123"/>
        <v>45.313525445975777</v>
      </c>
      <c r="V136" s="6">
        <f t="shared" si="124"/>
        <v>0.87703597637372477</v>
      </c>
      <c r="W136" s="6">
        <f t="shared" si="125"/>
        <v>100</v>
      </c>
      <c r="X136" s="5">
        <v>1.05</v>
      </c>
      <c r="Y136" s="5">
        <v>5</v>
      </c>
      <c r="Z136" s="5">
        <v>550</v>
      </c>
      <c r="AA136" s="5"/>
      <c r="AB136" s="5"/>
      <c r="AC136" s="5"/>
      <c r="AD136" s="5">
        <v>6.44</v>
      </c>
      <c r="AE136" s="5">
        <v>0.1</v>
      </c>
      <c r="AF136" s="5">
        <v>25.76</v>
      </c>
      <c r="AG136" s="5" t="s">
        <v>156</v>
      </c>
      <c r="AH136" s="5">
        <v>3.71095068000175</v>
      </c>
      <c r="AI136" s="5">
        <v>3.1818980235211498</v>
      </c>
      <c r="AJ136" s="5">
        <v>3.10715129647487</v>
      </c>
      <c r="AK136" s="7">
        <f t="shared" si="111"/>
        <v>37.109506800025784</v>
      </c>
      <c r="AL136" s="7">
        <f t="shared" si="112"/>
        <v>31.818980235218596</v>
      </c>
      <c r="AM136" s="7">
        <f t="shared" si="113"/>
        <v>31.071512964755634</v>
      </c>
    </row>
    <row r="137" spans="1:39" s="7" customFormat="1" x14ac:dyDescent="0.3">
      <c r="A137" s="5" t="s">
        <v>158</v>
      </c>
      <c r="B137" s="5">
        <v>26.9</v>
      </c>
      <c r="C137" s="5">
        <v>27.7</v>
      </c>
      <c r="D137" s="5">
        <v>11.8</v>
      </c>
      <c r="E137" s="5">
        <v>82.5</v>
      </c>
      <c r="F137" s="5">
        <v>3.7</v>
      </c>
      <c r="G137" s="5">
        <v>7.3</v>
      </c>
      <c r="H137" s="5">
        <f t="shared" ref="H137:H190" si="126">E137+F137+G137</f>
        <v>93.5</v>
      </c>
      <c r="I137" s="6">
        <f t="shared" ref="I137:I190" si="127">(E137/H137)*100</f>
        <v>88.235294117647058</v>
      </c>
      <c r="J137" s="6">
        <f t="shared" ref="J137:J190" si="128">(F137/H137)*100</f>
        <v>3.9572192513368987</v>
      </c>
      <c r="K137" s="6">
        <f t="shared" ref="K137:K190" si="129">(G137/H137)*100</f>
        <v>7.8074866310160429</v>
      </c>
      <c r="L137" s="6">
        <f t="shared" ref="L137:L190" si="130">SUM(I137:K137)</f>
        <v>100</v>
      </c>
      <c r="M137" s="5">
        <v>60.81</v>
      </c>
      <c r="N137" s="5">
        <v>10.199999999999999</v>
      </c>
      <c r="O137" s="5">
        <v>25.95</v>
      </c>
      <c r="P137" s="5">
        <v>3.09</v>
      </c>
      <c r="Q137" s="5">
        <f t="shared" ref="Q137:Q190" si="131">M137+N137+O137+P137</f>
        <v>100.05000000000001</v>
      </c>
      <c r="R137" s="6">
        <f t="shared" ref="R137:R190" si="132">J137</f>
        <v>3.9572192513368987</v>
      </c>
      <c r="S137" s="5">
        <f t="shared" ref="S137:S190" si="133">(M137/Q137)*(100-R137)</f>
        <v>58.374427759382343</v>
      </c>
      <c r="T137" s="6">
        <f t="shared" ref="T137:T190" si="134">(N137/Q137)*(100-R137)</f>
        <v>9.79146790241243</v>
      </c>
      <c r="U137" s="5">
        <f t="shared" ref="U137:U190" si="135">(O137/Q137)*(100-R137)</f>
        <v>24.910646281137502</v>
      </c>
      <c r="V137" s="6">
        <f t="shared" ref="V137:V190" si="136">(P137/Q137)*(100-R137)</f>
        <v>2.966238805730824</v>
      </c>
      <c r="W137" s="6">
        <f t="shared" ref="W137:W190" si="137">R137+S137+T137+U137+V137</f>
        <v>100</v>
      </c>
      <c r="X137" s="5">
        <v>0.7</v>
      </c>
      <c r="Y137" s="5">
        <v>300</v>
      </c>
      <c r="Z137" s="5">
        <v>600</v>
      </c>
      <c r="AA137" s="5"/>
      <c r="AB137" s="5"/>
      <c r="AC137" s="5"/>
      <c r="AD137" s="5">
        <v>2.39</v>
      </c>
      <c r="AE137" s="5">
        <v>0.13</v>
      </c>
      <c r="AF137" s="5">
        <v>39.840000000000003</v>
      </c>
      <c r="AG137" s="5" t="s">
        <v>159</v>
      </c>
      <c r="AH137" s="5">
        <v>3.9250732403092998</v>
      </c>
      <c r="AI137" s="5">
        <v>3.98170412232203</v>
      </c>
      <c r="AJ137" s="5">
        <v>2.0932226373279499</v>
      </c>
      <c r="AK137" s="7">
        <f t="shared" si="111"/>
        <v>39.250732403252833</v>
      </c>
      <c r="AL137" s="7">
        <f t="shared" si="112"/>
        <v>39.817041223382439</v>
      </c>
      <c r="AM137" s="7">
        <f t="shared" si="113"/>
        <v>20.932226373364738</v>
      </c>
    </row>
    <row r="138" spans="1:39" s="7" customFormat="1" x14ac:dyDescent="0.3">
      <c r="A138" s="5" t="s">
        <v>160</v>
      </c>
      <c r="B138" s="5"/>
      <c r="C138" s="5"/>
      <c r="D138" s="5"/>
      <c r="E138" s="5">
        <v>74.58</v>
      </c>
      <c r="F138" s="5">
        <v>2.72</v>
      </c>
      <c r="G138" s="5">
        <v>19.2</v>
      </c>
      <c r="H138" s="5">
        <f t="shared" si="126"/>
        <v>96.5</v>
      </c>
      <c r="I138" s="6">
        <f t="shared" si="127"/>
        <v>77.284974093264253</v>
      </c>
      <c r="J138" s="6">
        <f t="shared" si="128"/>
        <v>2.8186528497409329</v>
      </c>
      <c r="K138" s="6">
        <f t="shared" si="129"/>
        <v>19.896373056994818</v>
      </c>
      <c r="L138" s="6">
        <f t="shared" si="130"/>
        <v>100</v>
      </c>
      <c r="M138" s="5">
        <v>44</v>
      </c>
      <c r="N138" s="5">
        <v>5.46</v>
      </c>
      <c r="O138" s="5">
        <v>48.8</v>
      </c>
      <c r="P138" s="5">
        <v>1.61</v>
      </c>
      <c r="Q138" s="5">
        <f t="shared" si="131"/>
        <v>99.86999999999999</v>
      </c>
      <c r="R138" s="6">
        <f t="shared" si="132"/>
        <v>2.8186528497409329</v>
      </c>
      <c r="S138" s="5">
        <f t="shared" si="133"/>
        <v>42.815452834799238</v>
      </c>
      <c r="T138" s="6">
        <f t="shared" si="134"/>
        <v>5.3130084654091778</v>
      </c>
      <c r="U138" s="5">
        <f t="shared" si="135"/>
        <v>47.486229507686424</v>
      </c>
      <c r="V138" s="6">
        <f t="shared" si="136"/>
        <v>1.5666563423642448</v>
      </c>
      <c r="W138" s="6">
        <f t="shared" si="137"/>
        <v>100.00000000000001</v>
      </c>
      <c r="X138" s="5">
        <v>0.2</v>
      </c>
      <c r="Y138" s="5">
        <v>40</v>
      </c>
      <c r="Z138" s="5">
        <v>550</v>
      </c>
      <c r="AA138" s="5"/>
      <c r="AB138" s="5"/>
      <c r="AC138" s="5"/>
      <c r="AD138" s="5">
        <v>6.81</v>
      </c>
      <c r="AE138" s="5">
        <v>0.09</v>
      </c>
      <c r="AF138" s="5">
        <v>29.45</v>
      </c>
      <c r="AG138" s="5" t="s">
        <v>161</v>
      </c>
      <c r="AH138" s="5">
        <v>4.0026394079138496</v>
      </c>
      <c r="AI138" s="5">
        <v>3.1719270864492102</v>
      </c>
      <c r="AJ138" s="5">
        <v>2.82543350563627</v>
      </c>
      <c r="AK138" s="7">
        <f t="shared" si="111"/>
        <v>40.026394079141184</v>
      </c>
      <c r="AL138" s="7">
        <f t="shared" si="112"/>
        <v>31.719270864494231</v>
      </c>
      <c r="AM138" s="7">
        <f t="shared" si="113"/>
        <v>28.254335056364599</v>
      </c>
    </row>
    <row r="139" spans="1:39" s="7" customFormat="1" x14ac:dyDescent="0.3">
      <c r="A139" s="5" t="s">
        <v>162</v>
      </c>
      <c r="B139" s="5"/>
      <c r="C139" s="5"/>
      <c r="D139" s="5"/>
      <c r="E139" s="5">
        <v>76.83</v>
      </c>
      <c r="F139" s="5">
        <v>1.17</v>
      </c>
      <c r="G139" s="5">
        <v>18.2</v>
      </c>
      <c r="H139" s="5">
        <f t="shared" si="126"/>
        <v>96.2</v>
      </c>
      <c r="I139" s="6">
        <f t="shared" si="127"/>
        <v>79.864864864864856</v>
      </c>
      <c r="J139" s="6">
        <f t="shared" si="128"/>
        <v>1.216216216216216</v>
      </c>
      <c r="K139" s="6">
        <f t="shared" si="129"/>
        <v>18.918918918918916</v>
      </c>
      <c r="L139" s="6">
        <f t="shared" si="130"/>
        <v>99.999999999999986</v>
      </c>
      <c r="M139" s="5">
        <v>47.5</v>
      </c>
      <c r="N139" s="5">
        <v>5.43</v>
      </c>
      <c r="O139" s="5">
        <v>45.9</v>
      </c>
      <c r="P139" s="5">
        <v>1.1499999999999999</v>
      </c>
      <c r="Q139" s="5">
        <f t="shared" si="131"/>
        <v>99.98</v>
      </c>
      <c r="R139" s="6">
        <f t="shared" si="132"/>
        <v>1.216216216216216</v>
      </c>
      <c r="S139" s="5">
        <f t="shared" si="133"/>
        <v>46.931683634024104</v>
      </c>
      <c r="T139" s="6">
        <f t="shared" si="134"/>
        <v>5.36503246595265</v>
      </c>
      <c r="U139" s="5">
        <f t="shared" si="135"/>
        <v>45.350826922141181</v>
      </c>
      <c r="V139" s="6">
        <f t="shared" si="136"/>
        <v>1.1362407616658465</v>
      </c>
      <c r="W139" s="6">
        <f t="shared" si="137"/>
        <v>100</v>
      </c>
      <c r="X139" s="5">
        <v>0.2</v>
      </c>
      <c r="Y139" s="5">
        <v>40</v>
      </c>
      <c r="Z139" s="5">
        <v>550</v>
      </c>
      <c r="AA139" s="5"/>
      <c r="AB139" s="5"/>
      <c r="AC139" s="5"/>
      <c r="AD139" s="5">
        <v>5.81</v>
      </c>
      <c r="AE139" s="5">
        <v>0.09</v>
      </c>
      <c r="AF139" s="5">
        <v>32.630000000000003</v>
      </c>
      <c r="AG139" s="5" t="s">
        <v>161</v>
      </c>
      <c r="AH139" s="5">
        <v>3.7537648660430598</v>
      </c>
      <c r="AI139" s="5">
        <v>3.4587725221096002</v>
      </c>
      <c r="AJ139" s="5">
        <v>2.7874626118464798</v>
      </c>
      <c r="AK139" s="7">
        <f t="shared" si="111"/>
        <v>37.537648660433824</v>
      </c>
      <c r="AL139" s="7">
        <f t="shared" si="112"/>
        <v>34.587725221098978</v>
      </c>
      <c r="AM139" s="7">
        <f t="shared" si="113"/>
        <v>27.874626118467194</v>
      </c>
    </row>
    <row r="140" spans="1:39" s="7" customFormat="1" x14ac:dyDescent="0.3">
      <c r="A140" s="5" t="s">
        <v>163</v>
      </c>
      <c r="B140" s="5">
        <v>44.25</v>
      </c>
      <c r="C140" s="5">
        <v>24.79</v>
      </c>
      <c r="D140" s="5">
        <v>22.61</v>
      </c>
      <c r="E140" s="5">
        <v>71.8</v>
      </c>
      <c r="F140" s="5">
        <v>1.06</v>
      </c>
      <c r="G140" s="5">
        <v>20.64</v>
      </c>
      <c r="H140" s="5">
        <f t="shared" si="126"/>
        <v>93.5</v>
      </c>
      <c r="I140" s="6">
        <f t="shared" si="127"/>
        <v>76.79144385026737</v>
      </c>
      <c r="J140" s="6">
        <f t="shared" si="128"/>
        <v>1.1336898395721926</v>
      </c>
      <c r="K140" s="6">
        <f t="shared" si="129"/>
        <v>22.074866310160431</v>
      </c>
      <c r="L140" s="6">
        <f t="shared" si="130"/>
        <v>100</v>
      </c>
      <c r="M140" s="5">
        <v>44.73</v>
      </c>
      <c r="N140" s="5">
        <v>6.12</v>
      </c>
      <c r="O140" s="5">
        <v>48.28</v>
      </c>
      <c r="P140" s="5">
        <v>0.87</v>
      </c>
      <c r="Q140" s="5">
        <f t="shared" si="131"/>
        <v>100</v>
      </c>
      <c r="R140" s="6">
        <f t="shared" si="132"/>
        <v>1.1336898395721926</v>
      </c>
      <c r="S140" s="5">
        <f t="shared" si="133"/>
        <v>44.222900534759354</v>
      </c>
      <c r="T140" s="6">
        <f t="shared" si="134"/>
        <v>6.0506181818181819</v>
      </c>
      <c r="U140" s="5">
        <f t="shared" si="135"/>
        <v>47.732654545454544</v>
      </c>
      <c r="V140" s="6">
        <f t="shared" si="136"/>
        <v>0.86013689839572183</v>
      </c>
      <c r="W140" s="6">
        <f t="shared" si="137"/>
        <v>100</v>
      </c>
      <c r="X140" s="5">
        <v>0.7</v>
      </c>
      <c r="Y140" s="5">
        <v>50</v>
      </c>
      <c r="Z140" s="5">
        <v>550</v>
      </c>
      <c r="AA140" s="5"/>
      <c r="AB140" s="5"/>
      <c r="AC140" s="5"/>
      <c r="AD140" s="5">
        <v>4.58</v>
      </c>
      <c r="AE140" s="5">
        <v>0.1</v>
      </c>
      <c r="AF140" s="5">
        <v>28.6</v>
      </c>
      <c r="AG140" s="5" t="s">
        <v>164</v>
      </c>
      <c r="AH140" s="5">
        <v>3.8920336916923799</v>
      </c>
      <c r="AI140" s="5">
        <v>3.0650830626676902</v>
      </c>
      <c r="AJ140" s="5">
        <v>3.0428832456386599</v>
      </c>
      <c r="AK140" s="7">
        <f t="shared" si="111"/>
        <v>38.920336916928747</v>
      </c>
      <c r="AL140" s="7">
        <f t="shared" si="112"/>
        <v>30.650830626680794</v>
      </c>
      <c r="AM140" s="7">
        <f t="shared" si="113"/>
        <v>30.428832456390463</v>
      </c>
    </row>
    <row r="141" spans="1:39" s="7" customFormat="1" x14ac:dyDescent="0.3">
      <c r="A141" s="5" t="s">
        <v>165</v>
      </c>
      <c r="B141" s="5">
        <v>26.98</v>
      </c>
      <c r="C141" s="5">
        <v>25.52</v>
      </c>
      <c r="D141" s="5">
        <v>39.67</v>
      </c>
      <c r="E141" s="5">
        <v>78.709999999999994</v>
      </c>
      <c r="F141" s="5">
        <v>1.83</v>
      </c>
      <c r="G141" s="5">
        <v>14.08</v>
      </c>
      <c r="H141" s="5">
        <f t="shared" si="126"/>
        <v>94.61999999999999</v>
      </c>
      <c r="I141" s="6">
        <f t="shared" si="127"/>
        <v>83.185373071232306</v>
      </c>
      <c r="J141" s="6">
        <f t="shared" si="128"/>
        <v>1.9340519974635386</v>
      </c>
      <c r="K141" s="6">
        <f t="shared" si="129"/>
        <v>14.880574931304166</v>
      </c>
      <c r="L141" s="6">
        <f t="shared" si="130"/>
        <v>100.00000000000001</v>
      </c>
      <c r="M141" s="5">
        <v>49.65</v>
      </c>
      <c r="N141" s="5">
        <v>7.54</v>
      </c>
      <c r="O141" s="5">
        <v>38.130000000000003</v>
      </c>
      <c r="P141" s="5">
        <v>4.03</v>
      </c>
      <c r="Q141" s="5">
        <f t="shared" si="131"/>
        <v>99.35</v>
      </c>
      <c r="R141" s="6">
        <f t="shared" si="132"/>
        <v>1.9340519974635386</v>
      </c>
      <c r="S141" s="5">
        <f t="shared" si="133"/>
        <v>49.008297114503627</v>
      </c>
      <c r="T141" s="6">
        <f t="shared" si="134"/>
        <v>7.4425490482045795</v>
      </c>
      <c r="U141" s="5">
        <f t="shared" si="135"/>
        <v>37.637187693374088</v>
      </c>
      <c r="V141" s="6">
        <f t="shared" si="136"/>
        <v>3.9779141464541721</v>
      </c>
      <c r="W141" s="6">
        <f t="shared" si="137"/>
        <v>100</v>
      </c>
      <c r="X141" s="5">
        <v>3.2</v>
      </c>
      <c r="Y141" s="5">
        <v>5</v>
      </c>
      <c r="Z141" s="5">
        <v>400</v>
      </c>
      <c r="AA141" s="5"/>
      <c r="AB141" s="5"/>
      <c r="AC141" s="5"/>
      <c r="AD141" s="5">
        <v>4.75</v>
      </c>
      <c r="AE141" s="5">
        <v>0.1</v>
      </c>
      <c r="AF141" s="5">
        <v>34.76</v>
      </c>
      <c r="AG141" s="5" t="s">
        <v>166</v>
      </c>
      <c r="AH141" s="5">
        <v>2.7081108691527498</v>
      </c>
      <c r="AI141" s="5">
        <v>3.8351099328949401</v>
      </c>
      <c r="AJ141" s="5">
        <v>3.4567791979518598</v>
      </c>
      <c r="AK141" s="7">
        <f t="shared" si="111"/>
        <v>27.081108691528716</v>
      </c>
      <c r="AL141" s="7">
        <f t="shared" si="112"/>
        <v>38.351099328951122</v>
      </c>
      <c r="AM141" s="7">
        <f t="shared" si="113"/>
        <v>34.567791979520152</v>
      </c>
    </row>
    <row r="142" spans="1:39" s="7" customFormat="1" x14ac:dyDescent="0.3">
      <c r="A142" s="5" t="s">
        <v>165</v>
      </c>
      <c r="B142" s="5">
        <v>26.98</v>
      </c>
      <c r="C142" s="5">
        <v>25.52</v>
      </c>
      <c r="D142" s="5">
        <v>39.67</v>
      </c>
      <c r="E142" s="5">
        <v>78.709999999999994</v>
      </c>
      <c r="F142" s="5">
        <v>1.83</v>
      </c>
      <c r="G142" s="5">
        <v>14.08</v>
      </c>
      <c r="H142" s="5">
        <f t="shared" si="126"/>
        <v>94.61999999999999</v>
      </c>
      <c r="I142" s="6">
        <f t="shared" si="127"/>
        <v>83.185373071232306</v>
      </c>
      <c r="J142" s="6">
        <f t="shared" si="128"/>
        <v>1.9340519974635386</v>
      </c>
      <c r="K142" s="6">
        <f t="shared" si="129"/>
        <v>14.880574931304166</v>
      </c>
      <c r="L142" s="6">
        <f t="shared" si="130"/>
        <v>100.00000000000001</v>
      </c>
      <c r="M142" s="5">
        <v>49.65</v>
      </c>
      <c r="N142" s="5">
        <v>7.54</v>
      </c>
      <c r="O142" s="5">
        <v>38.130000000000003</v>
      </c>
      <c r="P142" s="5">
        <v>4.03</v>
      </c>
      <c r="Q142" s="5">
        <f t="shared" si="131"/>
        <v>99.35</v>
      </c>
      <c r="R142" s="6">
        <f t="shared" si="132"/>
        <v>1.9340519974635386</v>
      </c>
      <c r="S142" s="5">
        <f t="shared" si="133"/>
        <v>49.008297114503627</v>
      </c>
      <c r="T142" s="6">
        <f t="shared" si="134"/>
        <v>7.4425490482045795</v>
      </c>
      <c r="U142" s="5">
        <f t="shared" si="135"/>
        <v>37.637187693374088</v>
      </c>
      <c r="V142" s="6">
        <f t="shared" si="136"/>
        <v>3.9779141464541721</v>
      </c>
      <c r="W142" s="6">
        <f t="shared" si="137"/>
        <v>100</v>
      </c>
      <c r="X142" s="5">
        <v>3.2</v>
      </c>
      <c r="Y142" s="5">
        <v>5</v>
      </c>
      <c r="Z142" s="5">
        <v>500</v>
      </c>
      <c r="AA142" s="5"/>
      <c r="AB142" s="5"/>
      <c r="AC142" s="5"/>
      <c r="AD142" s="5">
        <v>4.1500000000000004</v>
      </c>
      <c r="AE142" s="5">
        <v>0.09</v>
      </c>
      <c r="AF142" s="5">
        <v>34.47</v>
      </c>
      <c r="AG142" s="5" t="s">
        <v>166</v>
      </c>
      <c r="AH142" s="5">
        <v>3.4129333996683902</v>
      </c>
      <c r="AI142" s="5">
        <v>3.5736310412271401</v>
      </c>
      <c r="AJ142" s="5">
        <v>3.0134355591020601</v>
      </c>
      <c r="AK142" s="7">
        <f t="shared" si="111"/>
        <v>34.129333996692125</v>
      </c>
      <c r="AL142" s="7">
        <f t="shared" si="112"/>
        <v>35.736310412280012</v>
      </c>
      <c r="AM142" s="7">
        <f t="shared" si="113"/>
        <v>30.134355591027862</v>
      </c>
    </row>
    <row r="143" spans="1:39" s="7" customFormat="1" x14ac:dyDescent="0.3">
      <c r="A143" s="5" t="s">
        <v>165</v>
      </c>
      <c r="B143" s="5">
        <v>26.98</v>
      </c>
      <c r="C143" s="5">
        <v>25.52</v>
      </c>
      <c r="D143" s="5">
        <v>39.67</v>
      </c>
      <c r="E143" s="5">
        <v>78.709999999999994</v>
      </c>
      <c r="F143" s="5">
        <v>1.83</v>
      </c>
      <c r="G143" s="5">
        <v>14.08</v>
      </c>
      <c r="H143" s="5">
        <f t="shared" si="126"/>
        <v>94.61999999999999</v>
      </c>
      <c r="I143" s="6">
        <f t="shared" si="127"/>
        <v>83.185373071232306</v>
      </c>
      <c r="J143" s="6">
        <f t="shared" si="128"/>
        <v>1.9340519974635386</v>
      </c>
      <c r="K143" s="6">
        <f t="shared" si="129"/>
        <v>14.880574931304166</v>
      </c>
      <c r="L143" s="6">
        <f t="shared" si="130"/>
        <v>100.00000000000001</v>
      </c>
      <c r="M143" s="5">
        <v>49.65</v>
      </c>
      <c r="N143" s="5">
        <v>7.54</v>
      </c>
      <c r="O143" s="5">
        <v>38.130000000000003</v>
      </c>
      <c r="P143" s="5">
        <v>4.03</v>
      </c>
      <c r="Q143" s="5">
        <f t="shared" si="131"/>
        <v>99.35</v>
      </c>
      <c r="R143" s="6">
        <f t="shared" si="132"/>
        <v>1.9340519974635386</v>
      </c>
      <c r="S143" s="5">
        <f t="shared" si="133"/>
        <v>49.008297114503627</v>
      </c>
      <c r="T143" s="6">
        <f t="shared" si="134"/>
        <v>7.4425490482045795</v>
      </c>
      <c r="U143" s="5">
        <f t="shared" si="135"/>
        <v>37.637187693374088</v>
      </c>
      <c r="V143" s="6">
        <f t="shared" si="136"/>
        <v>3.9779141464541721</v>
      </c>
      <c r="W143" s="6">
        <f t="shared" si="137"/>
        <v>100</v>
      </c>
      <c r="X143" s="5">
        <v>3.2</v>
      </c>
      <c r="Y143" s="5">
        <v>5</v>
      </c>
      <c r="Z143" s="5">
        <v>600</v>
      </c>
      <c r="AA143" s="5"/>
      <c r="AB143" s="5"/>
      <c r="AC143" s="5"/>
      <c r="AD143" s="5">
        <v>4.17</v>
      </c>
      <c r="AE143" s="5">
        <v>0.09</v>
      </c>
      <c r="AF143" s="5">
        <v>34.19</v>
      </c>
      <c r="AG143" s="5" t="s">
        <v>166</v>
      </c>
      <c r="AH143" s="5">
        <v>3.8829082606023602</v>
      </c>
      <c r="AI143" s="5">
        <v>3.4152640019319098</v>
      </c>
      <c r="AJ143" s="5">
        <v>2.7018277374566999</v>
      </c>
      <c r="AK143" s="7">
        <f t="shared" si="111"/>
        <v>38.82908260605867</v>
      </c>
      <c r="AL143" s="7">
        <f t="shared" si="112"/>
        <v>34.152640019349938</v>
      </c>
      <c r="AM143" s="7">
        <f t="shared" si="113"/>
        <v>27.018277374591399</v>
      </c>
    </row>
    <row r="144" spans="1:39" s="7" customFormat="1" x14ac:dyDescent="0.3">
      <c r="A144" s="5" t="s">
        <v>165</v>
      </c>
      <c r="B144" s="5">
        <v>26.98</v>
      </c>
      <c r="C144" s="5">
        <v>25.52</v>
      </c>
      <c r="D144" s="5">
        <v>39.67</v>
      </c>
      <c r="E144" s="5">
        <v>78.709999999999994</v>
      </c>
      <c r="F144" s="5">
        <v>1.83</v>
      </c>
      <c r="G144" s="5">
        <v>14.08</v>
      </c>
      <c r="H144" s="5">
        <f t="shared" si="126"/>
        <v>94.61999999999999</v>
      </c>
      <c r="I144" s="6">
        <f t="shared" si="127"/>
        <v>83.185373071232306</v>
      </c>
      <c r="J144" s="6">
        <f t="shared" si="128"/>
        <v>1.9340519974635386</v>
      </c>
      <c r="K144" s="6">
        <f t="shared" si="129"/>
        <v>14.880574931304166</v>
      </c>
      <c r="L144" s="6">
        <f t="shared" si="130"/>
        <v>100.00000000000001</v>
      </c>
      <c r="M144" s="5">
        <v>49.65</v>
      </c>
      <c r="N144" s="5">
        <v>7.54</v>
      </c>
      <c r="O144" s="5">
        <v>38.130000000000003</v>
      </c>
      <c r="P144" s="5">
        <v>4.03</v>
      </c>
      <c r="Q144" s="5">
        <f t="shared" si="131"/>
        <v>99.35</v>
      </c>
      <c r="R144" s="6">
        <f t="shared" si="132"/>
        <v>1.9340519974635386</v>
      </c>
      <c r="S144" s="5">
        <f t="shared" si="133"/>
        <v>49.008297114503627</v>
      </c>
      <c r="T144" s="6">
        <f t="shared" si="134"/>
        <v>7.4425490482045795</v>
      </c>
      <c r="U144" s="5">
        <f t="shared" si="135"/>
        <v>37.637187693374088</v>
      </c>
      <c r="V144" s="6">
        <f t="shared" si="136"/>
        <v>3.9779141464541721</v>
      </c>
      <c r="W144" s="6">
        <f t="shared" si="137"/>
        <v>100</v>
      </c>
      <c r="X144" s="5">
        <v>3.2</v>
      </c>
      <c r="Y144" s="5">
        <v>5</v>
      </c>
      <c r="Z144" s="5">
        <v>800</v>
      </c>
      <c r="AA144" s="5"/>
      <c r="AB144" s="5"/>
      <c r="AC144" s="5"/>
      <c r="AD144" s="5">
        <v>3.74</v>
      </c>
      <c r="AE144" s="5">
        <v>0.09</v>
      </c>
      <c r="AF144" s="5">
        <v>33.96</v>
      </c>
      <c r="AG144" s="5" t="s">
        <v>166</v>
      </c>
      <c r="AH144" s="5">
        <v>4.59382937009853</v>
      </c>
      <c r="AI144" s="5">
        <v>3.21065380447713</v>
      </c>
      <c r="AJ144" s="5">
        <v>2.19551682537488</v>
      </c>
      <c r="AK144" s="7">
        <f t="shared" si="111"/>
        <v>45.938293701212515</v>
      </c>
      <c r="AL144" s="7">
        <f t="shared" si="112"/>
        <v>32.106538044930097</v>
      </c>
      <c r="AM144" s="7">
        <f t="shared" si="113"/>
        <v>21.955168253857394</v>
      </c>
    </row>
    <row r="145" spans="1:39" s="7" customFormat="1" x14ac:dyDescent="0.3">
      <c r="A145" s="5" t="s">
        <v>167</v>
      </c>
      <c r="B145" s="5"/>
      <c r="C145" s="5"/>
      <c r="D145" s="5"/>
      <c r="E145" s="5">
        <v>78.2</v>
      </c>
      <c r="F145" s="5">
        <v>4.7</v>
      </c>
      <c r="G145" s="5">
        <v>17.100000000000001</v>
      </c>
      <c r="H145" s="5">
        <f t="shared" si="126"/>
        <v>100</v>
      </c>
      <c r="I145" s="6">
        <f t="shared" si="127"/>
        <v>78.2</v>
      </c>
      <c r="J145" s="6">
        <f t="shared" si="128"/>
        <v>4.7</v>
      </c>
      <c r="K145" s="6">
        <f t="shared" si="129"/>
        <v>17.100000000000001</v>
      </c>
      <c r="L145" s="6">
        <f t="shared" si="130"/>
        <v>100</v>
      </c>
      <c r="M145" s="5">
        <v>48.04</v>
      </c>
      <c r="N145" s="5">
        <v>5.76</v>
      </c>
      <c r="O145" s="5">
        <v>43.53</v>
      </c>
      <c r="P145" s="5">
        <v>2.13</v>
      </c>
      <c r="Q145" s="5">
        <f t="shared" si="131"/>
        <v>99.46</v>
      </c>
      <c r="R145" s="6">
        <f t="shared" si="132"/>
        <v>4.7</v>
      </c>
      <c r="S145" s="5">
        <f t="shared" si="133"/>
        <v>46.030685702795097</v>
      </c>
      <c r="T145" s="6">
        <f t="shared" si="134"/>
        <v>5.5190830484616935</v>
      </c>
      <c r="U145" s="5">
        <f t="shared" si="135"/>
        <v>41.709320329780816</v>
      </c>
      <c r="V145" s="6">
        <f t="shared" si="136"/>
        <v>2.0409109189623971</v>
      </c>
      <c r="W145" s="6">
        <f t="shared" si="137"/>
        <v>100</v>
      </c>
      <c r="X145" s="5">
        <v>2</v>
      </c>
      <c r="Y145" s="5">
        <v>25</v>
      </c>
      <c r="Z145" s="5">
        <v>375</v>
      </c>
      <c r="AA145" s="5"/>
      <c r="AB145" s="5"/>
      <c r="AC145" s="5"/>
      <c r="AD145" s="5"/>
      <c r="AE145" s="5"/>
      <c r="AF145" s="5"/>
      <c r="AG145" s="5" t="s">
        <v>168</v>
      </c>
      <c r="AH145" s="5">
        <v>1.90794424956707</v>
      </c>
      <c r="AI145" s="5">
        <v>4.3748037399907398</v>
      </c>
      <c r="AJ145" s="5">
        <v>3.7172520103904598</v>
      </c>
      <c r="AK145" s="7">
        <f t="shared" si="111"/>
        <v>19.079442495769399</v>
      </c>
      <c r="AL145" s="7">
        <f t="shared" si="112"/>
        <v>43.748037400133711</v>
      </c>
      <c r="AM145" s="7">
        <f t="shared" si="113"/>
        <v>37.172520104096897</v>
      </c>
    </row>
    <row r="146" spans="1:39" s="7" customFormat="1" x14ac:dyDescent="0.3">
      <c r="A146" s="5" t="s">
        <v>167</v>
      </c>
      <c r="B146" s="5"/>
      <c r="C146" s="5"/>
      <c r="D146" s="5"/>
      <c r="E146" s="5">
        <v>78.2</v>
      </c>
      <c r="F146" s="5">
        <v>4.7</v>
      </c>
      <c r="G146" s="5">
        <v>17.100000000000001</v>
      </c>
      <c r="H146" s="5">
        <f t="shared" si="126"/>
        <v>100</v>
      </c>
      <c r="I146" s="6">
        <f t="shared" si="127"/>
        <v>78.2</v>
      </c>
      <c r="J146" s="6">
        <f t="shared" si="128"/>
        <v>4.7</v>
      </c>
      <c r="K146" s="6">
        <f t="shared" si="129"/>
        <v>17.100000000000001</v>
      </c>
      <c r="L146" s="6">
        <f t="shared" si="130"/>
        <v>100</v>
      </c>
      <c r="M146" s="5">
        <v>48.04</v>
      </c>
      <c r="N146" s="5">
        <v>5.76</v>
      </c>
      <c r="O146" s="5">
        <v>43.53</v>
      </c>
      <c r="P146" s="5">
        <v>2.13</v>
      </c>
      <c r="Q146" s="5">
        <f t="shared" si="131"/>
        <v>99.46</v>
      </c>
      <c r="R146" s="6">
        <f t="shared" si="132"/>
        <v>4.7</v>
      </c>
      <c r="S146" s="5">
        <f t="shared" si="133"/>
        <v>46.030685702795097</v>
      </c>
      <c r="T146" s="6">
        <f t="shared" si="134"/>
        <v>5.5190830484616935</v>
      </c>
      <c r="U146" s="5">
        <f t="shared" si="135"/>
        <v>41.709320329780816</v>
      </c>
      <c r="V146" s="6">
        <f t="shared" si="136"/>
        <v>2.0409109189623971</v>
      </c>
      <c r="W146" s="6">
        <f t="shared" si="137"/>
        <v>100</v>
      </c>
      <c r="X146" s="5">
        <v>2</v>
      </c>
      <c r="Y146" s="5">
        <v>25</v>
      </c>
      <c r="Z146" s="5">
        <v>450</v>
      </c>
      <c r="AA146" s="5"/>
      <c r="AB146" s="5"/>
      <c r="AC146" s="5"/>
      <c r="AD146" s="5"/>
      <c r="AE146" s="5"/>
      <c r="AF146" s="5"/>
      <c r="AG146" s="5" t="s">
        <v>168</v>
      </c>
      <c r="AH146" s="5">
        <v>2.8711293035193601</v>
      </c>
      <c r="AI146" s="5">
        <v>4.00369111888046</v>
      </c>
      <c r="AJ146" s="5">
        <v>3.1251795776000102</v>
      </c>
      <c r="AK146" s="7">
        <f t="shared" si="111"/>
        <v>28.711293035194092</v>
      </c>
      <c r="AL146" s="7">
        <f t="shared" si="112"/>
        <v>40.036911188805284</v>
      </c>
      <c r="AM146" s="7">
        <f t="shared" si="113"/>
        <v>31.251795776000634</v>
      </c>
    </row>
    <row r="147" spans="1:39" s="7" customFormat="1" x14ac:dyDescent="0.3">
      <c r="A147" s="5" t="s">
        <v>167</v>
      </c>
      <c r="B147" s="5"/>
      <c r="C147" s="5"/>
      <c r="D147" s="5"/>
      <c r="E147" s="5">
        <v>78.2</v>
      </c>
      <c r="F147" s="5">
        <v>4.7</v>
      </c>
      <c r="G147" s="5">
        <v>17.100000000000001</v>
      </c>
      <c r="H147" s="5">
        <f t="shared" si="126"/>
        <v>100</v>
      </c>
      <c r="I147" s="6">
        <f t="shared" si="127"/>
        <v>78.2</v>
      </c>
      <c r="J147" s="6">
        <f t="shared" si="128"/>
        <v>4.7</v>
      </c>
      <c r="K147" s="6">
        <f t="shared" si="129"/>
        <v>17.100000000000001</v>
      </c>
      <c r="L147" s="6">
        <f t="shared" si="130"/>
        <v>100</v>
      </c>
      <c r="M147" s="5">
        <v>48.04</v>
      </c>
      <c r="N147" s="5">
        <v>5.76</v>
      </c>
      <c r="O147" s="5">
        <v>43.53</v>
      </c>
      <c r="P147" s="5">
        <v>2.13</v>
      </c>
      <c r="Q147" s="5">
        <f t="shared" si="131"/>
        <v>99.46</v>
      </c>
      <c r="R147" s="6">
        <f t="shared" si="132"/>
        <v>4.7</v>
      </c>
      <c r="S147" s="5">
        <f t="shared" si="133"/>
        <v>46.030685702795097</v>
      </c>
      <c r="T147" s="6">
        <f t="shared" si="134"/>
        <v>5.5190830484616935</v>
      </c>
      <c r="U147" s="5">
        <f t="shared" si="135"/>
        <v>41.709320329780816</v>
      </c>
      <c r="V147" s="6">
        <f t="shared" si="136"/>
        <v>2.0409109189623971</v>
      </c>
      <c r="W147" s="6">
        <f t="shared" si="137"/>
        <v>100</v>
      </c>
      <c r="X147" s="5">
        <v>2</v>
      </c>
      <c r="Y147" s="5">
        <v>25</v>
      </c>
      <c r="Z147" s="5">
        <v>550</v>
      </c>
      <c r="AA147" s="5"/>
      <c r="AB147" s="5"/>
      <c r="AC147" s="5"/>
      <c r="AD147" s="5"/>
      <c r="AE147" s="5"/>
      <c r="AF147" s="5"/>
      <c r="AG147" s="5" t="s">
        <v>168</v>
      </c>
      <c r="AH147" s="5">
        <v>3.5394952487251299</v>
      </c>
      <c r="AI147" s="5">
        <v>3.7557460223599999</v>
      </c>
      <c r="AJ147" s="5">
        <v>2.7047587289136801</v>
      </c>
      <c r="AK147" s="7">
        <f t="shared" si="111"/>
        <v>35.394952487255509</v>
      </c>
      <c r="AL147" s="7">
        <f t="shared" si="112"/>
        <v>37.557460223604465</v>
      </c>
      <c r="AM147" s="7">
        <f t="shared" si="113"/>
        <v>27.047587289140019</v>
      </c>
    </row>
    <row r="148" spans="1:39" s="7" customFormat="1" x14ac:dyDescent="0.3">
      <c r="A148" s="5" t="s">
        <v>169</v>
      </c>
      <c r="B148" s="5"/>
      <c r="C148" s="5"/>
      <c r="D148" s="5"/>
      <c r="E148" s="5">
        <v>65.48</v>
      </c>
      <c r="F148" s="5">
        <v>13.99</v>
      </c>
      <c r="G148" s="5">
        <v>12.08</v>
      </c>
      <c r="H148" s="5">
        <f t="shared" si="126"/>
        <v>91.55</v>
      </c>
      <c r="I148" s="6">
        <f t="shared" si="127"/>
        <v>71.523757509557626</v>
      </c>
      <c r="J148" s="6">
        <f t="shared" si="128"/>
        <v>15.281267067176408</v>
      </c>
      <c r="K148" s="6">
        <f t="shared" si="129"/>
        <v>13.194975423265976</v>
      </c>
      <c r="L148" s="6">
        <f t="shared" si="130"/>
        <v>100.00000000000001</v>
      </c>
      <c r="M148" s="5">
        <v>39.26</v>
      </c>
      <c r="N148" s="5">
        <v>6.11</v>
      </c>
      <c r="O148" s="5">
        <v>47.41</v>
      </c>
      <c r="P148" s="5">
        <v>6.65</v>
      </c>
      <c r="Q148" s="5">
        <f t="shared" si="131"/>
        <v>99.43</v>
      </c>
      <c r="R148" s="6">
        <f t="shared" si="132"/>
        <v>15.281267067176408</v>
      </c>
      <c r="S148" s="5">
        <f t="shared" si="133"/>
        <v>33.451246655362105</v>
      </c>
      <c r="T148" s="6">
        <f t="shared" si="134"/>
        <v>5.2059887178874806</v>
      </c>
      <c r="U148" s="5">
        <f t="shared" si="135"/>
        <v>40.395405092478789</v>
      </c>
      <c r="V148" s="6">
        <f t="shared" si="136"/>
        <v>5.6660924670952122</v>
      </c>
      <c r="W148" s="6">
        <f t="shared" si="137"/>
        <v>100</v>
      </c>
      <c r="X148" s="5">
        <v>0.75</v>
      </c>
      <c r="Y148" s="5">
        <v>8</v>
      </c>
      <c r="Z148" s="5">
        <v>550</v>
      </c>
      <c r="AA148" s="5"/>
      <c r="AB148" s="5"/>
      <c r="AC148" s="5"/>
      <c r="AD148" s="5">
        <v>9.4499999999999993</v>
      </c>
      <c r="AE148" s="5">
        <v>0.13</v>
      </c>
      <c r="AF148" s="5">
        <v>21.68</v>
      </c>
      <c r="AG148" s="5" t="s">
        <v>170</v>
      </c>
      <c r="AH148" s="5">
        <v>3.8417392018580401</v>
      </c>
      <c r="AI148" s="5">
        <v>3.6020939956723801</v>
      </c>
      <c r="AJ148" s="5">
        <v>2.5561668024686002</v>
      </c>
      <c r="AK148" s="7">
        <f t="shared" si="111"/>
        <v>38.417392018584167</v>
      </c>
      <c r="AL148" s="7">
        <f t="shared" si="112"/>
        <v>36.020939956727332</v>
      </c>
      <c r="AM148" s="7">
        <f t="shared" si="113"/>
        <v>25.561668024688512</v>
      </c>
    </row>
    <row r="149" spans="1:39" s="7" customFormat="1" x14ac:dyDescent="0.3">
      <c r="A149" s="5" t="s">
        <v>171</v>
      </c>
      <c r="B149" s="5"/>
      <c r="C149" s="5"/>
      <c r="D149" s="5"/>
      <c r="E149" s="5">
        <v>67.849999999999994</v>
      </c>
      <c r="F149" s="5">
        <v>14.21</v>
      </c>
      <c r="G149" s="5">
        <v>8.69</v>
      </c>
      <c r="H149" s="5">
        <f t="shared" si="126"/>
        <v>90.75</v>
      </c>
      <c r="I149" s="6">
        <f t="shared" si="127"/>
        <v>74.76584022038567</v>
      </c>
      <c r="J149" s="6">
        <f t="shared" si="128"/>
        <v>15.658402203856751</v>
      </c>
      <c r="K149" s="6">
        <f t="shared" si="129"/>
        <v>9.5757575757575744</v>
      </c>
      <c r="L149" s="6">
        <f t="shared" si="130"/>
        <v>100</v>
      </c>
      <c r="M149" s="5">
        <v>45.53</v>
      </c>
      <c r="N149" s="5">
        <v>5.56</v>
      </c>
      <c r="O149" s="5">
        <v>47.17</v>
      </c>
      <c r="P149" s="5">
        <v>1.74</v>
      </c>
      <c r="Q149" s="5">
        <f t="shared" si="131"/>
        <v>100</v>
      </c>
      <c r="R149" s="6">
        <f t="shared" si="132"/>
        <v>15.658402203856751</v>
      </c>
      <c r="S149" s="5">
        <f t="shared" si="133"/>
        <v>38.400729476584026</v>
      </c>
      <c r="T149" s="6">
        <f t="shared" si="134"/>
        <v>4.6893928374655642</v>
      </c>
      <c r="U149" s="5">
        <f t="shared" si="135"/>
        <v>39.783931680440773</v>
      </c>
      <c r="V149" s="6">
        <f t="shared" si="136"/>
        <v>1.4675438016528923</v>
      </c>
      <c r="W149" s="6">
        <f t="shared" si="137"/>
        <v>100.00000000000001</v>
      </c>
      <c r="X149" s="5">
        <v>0.8</v>
      </c>
      <c r="Y149" s="5">
        <v>50</v>
      </c>
      <c r="Z149" s="5">
        <v>450</v>
      </c>
      <c r="AA149" s="5"/>
      <c r="AB149" s="5"/>
      <c r="AC149" s="5"/>
      <c r="AD149" s="5">
        <v>1.64</v>
      </c>
      <c r="AE149" s="5">
        <v>0.09</v>
      </c>
      <c r="AF149" s="5">
        <v>33.78</v>
      </c>
      <c r="AG149" s="5" t="s">
        <v>172</v>
      </c>
      <c r="AH149" s="5">
        <v>2.73845028843383</v>
      </c>
      <c r="AI149" s="5">
        <v>4.4438320452795104</v>
      </c>
      <c r="AJ149" s="5">
        <v>2.8177176661651502</v>
      </c>
      <c r="AK149" s="7">
        <f t="shared" si="111"/>
        <v>27.384502884671047</v>
      </c>
      <c r="AL149" s="7">
        <f t="shared" si="112"/>
        <v>44.438320453335074</v>
      </c>
      <c r="AM149" s="7">
        <f t="shared" si="113"/>
        <v>28.177176661993879</v>
      </c>
    </row>
    <row r="150" spans="1:39" s="7" customFormat="1" x14ac:dyDescent="0.3">
      <c r="A150" s="5" t="s">
        <v>173</v>
      </c>
      <c r="B150" s="5"/>
      <c r="C150" s="5"/>
      <c r="D150" s="5"/>
      <c r="E150" s="5">
        <v>76.099999999999994</v>
      </c>
      <c r="F150" s="5">
        <v>7.4</v>
      </c>
      <c r="G150" s="5">
        <v>10.7</v>
      </c>
      <c r="H150" s="5">
        <f t="shared" si="126"/>
        <v>94.2</v>
      </c>
      <c r="I150" s="6">
        <f t="shared" si="127"/>
        <v>80.785562632696383</v>
      </c>
      <c r="J150" s="6">
        <f t="shared" si="128"/>
        <v>7.8556263269639066</v>
      </c>
      <c r="K150" s="6">
        <f t="shared" si="129"/>
        <v>11.358811040339702</v>
      </c>
      <c r="L150" s="6">
        <f t="shared" si="130"/>
        <v>99.999999999999986</v>
      </c>
      <c r="M150" s="5">
        <v>59.81</v>
      </c>
      <c r="N150" s="5">
        <v>6.22</v>
      </c>
      <c r="O150" s="5">
        <v>29.1</v>
      </c>
      <c r="P150" s="5">
        <v>4.87</v>
      </c>
      <c r="Q150" s="5">
        <f t="shared" si="131"/>
        <v>100</v>
      </c>
      <c r="R150" s="6">
        <f t="shared" si="132"/>
        <v>7.8556263269639066</v>
      </c>
      <c r="S150" s="5">
        <f t="shared" si="133"/>
        <v>55.111549893842898</v>
      </c>
      <c r="T150" s="6">
        <f t="shared" si="134"/>
        <v>5.7313800424628454</v>
      </c>
      <c r="U150" s="5">
        <f t="shared" si="135"/>
        <v>26.81401273885351</v>
      </c>
      <c r="V150" s="6">
        <f t="shared" si="136"/>
        <v>4.4874309978768583</v>
      </c>
      <c r="W150" s="6">
        <f t="shared" si="137"/>
        <v>100.00000000000001</v>
      </c>
      <c r="X150" s="5">
        <v>0.64</v>
      </c>
      <c r="Y150" s="5">
        <v>5</v>
      </c>
      <c r="Z150" s="5">
        <v>550</v>
      </c>
      <c r="AA150" s="5"/>
      <c r="AB150" s="5"/>
      <c r="AC150" s="5"/>
      <c r="AD150" s="5">
        <v>3.57</v>
      </c>
      <c r="AE150" s="5">
        <v>0.1</v>
      </c>
      <c r="AF150" s="5">
        <v>32.15</v>
      </c>
      <c r="AG150" s="5" t="s">
        <v>174</v>
      </c>
      <c r="AH150" s="5">
        <v>2.8755436559022001</v>
      </c>
      <c r="AI150" s="5">
        <v>5.0589055824425602</v>
      </c>
      <c r="AJ150" s="5">
        <v>2.0655507616510298</v>
      </c>
      <c r="AK150" s="7">
        <f t="shared" si="111"/>
        <v>28.755436559034109</v>
      </c>
      <c r="AL150" s="7">
        <f t="shared" si="112"/>
        <v>50.589055824446902</v>
      </c>
      <c r="AM150" s="7">
        <f t="shared" si="113"/>
        <v>20.655507616518996</v>
      </c>
    </row>
    <row r="151" spans="1:39" s="7" customFormat="1" x14ac:dyDescent="0.3">
      <c r="A151" s="5" t="s">
        <v>175</v>
      </c>
      <c r="B151" s="5"/>
      <c r="C151" s="5"/>
      <c r="D151" s="5"/>
      <c r="E151" s="5">
        <v>73.650000000000006</v>
      </c>
      <c r="F151" s="5">
        <v>6</v>
      </c>
      <c r="G151" s="5">
        <v>12.25</v>
      </c>
      <c r="H151" s="5">
        <f t="shared" si="126"/>
        <v>91.9</v>
      </c>
      <c r="I151" s="6">
        <f t="shared" si="127"/>
        <v>80.141458106637657</v>
      </c>
      <c r="J151" s="6">
        <f t="shared" si="128"/>
        <v>6.5288356909684433</v>
      </c>
      <c r="K151" s="6">
        <f t="shared" si="129"/>
        <v>13.329706202393906</v>
      </c>
      <c r="L151" s="6">
        <f t="shared" si="130"/>
        <v>100.00000000000001</v>
      </c>
      <c r="M151" s="5">
        <v>46.3</v>
      </c>
      <c r="N151" s="5">
        <v>5.8</v>
      </c>
      <c r="O151" s="5">
        <v>46.1</v>
      </c>
      <c r="P151" s="5">
        <v>1.8</v>
      </c>
      <c r="Q151" s="5">
        <f t="shared" si="131"/>
        <v>99.999999999999986</v>
      </c>
      <c r="R151" s="6">
        <f t="shared" si="132"/>
        <v>6.5288356909684433</v>
      </c>
      <c r="S151" s="5">
        <f t="shared" si="133"/>
        <v>43.27714907508161</v>
      </c>
      <c r="T151" s="6">
        <f t="shared" si="134"/>
        <v>5.4213275299238308</v>
      </c>
      <c r="U151" s="5">
        <f t="shared" si="135"/>
        <v>43.090206746463551</v>
      </c>
      <c r="V151" s="6">
        <f t="shared" si="136"/>
        <v>1.6824809575625681</v>
      </c>
      <c r="W151" s="6">
        <f t="shared" si="137"/>
        <v>100</v>
      </c>
      <c r="X151" s="5">
        <v>0.47</v>
      </c>
      <c r="Y151" s="5">
        <v>7</v>
      </c>
      <c r="Z151" s="5">
        <v>550</v>
      </c>
      <c r="AA151" s="5"/>
      <c r="AB151" s="5"/>
      <c r="AC151" s="5"/>
      <c r="AD151" s="5">
        <v>2.95</v>
      </c>
      <c r="AE151" s="5">
        <v>0.1</v>
      </c>
      <c r="AF151" s="5">
        <v>34.47</v>
      </c>
      <c r="AG151" s="5" t="s">
        <v>176</v>
      </c>
      <c r="AH151" s="5">
        <v>3.6160084820793199</v>
      </c>
      <c r="AI151" s="5">
        <v>3.65575753863234</v>
      </c>
      <c r="AJ151" s="5">
        <v>2.7282339792873298</v>
      </c>
      <c r="AK151" s="7">
        <f t="shared" si="111"/>
        <v>36.160084820796854</v>
      </c>
      <c r="AL151" s="7">
        <f t="shared" si="112"/>
        <v>36.557575386327095</v>
      </c>
      <c r="AM151" s="7">
        <f t="shared" si="113"/>
        <v>27.282339792876055</v>
      </c>
    </row>
    <row r="152" spans="1:39" s="7" customFormat="1" x14ac:dyDescent="0.3">
      <c r="A152" s="5" t="s">
        <v>153</v>
      </c>
      <c r="B152" s="5"/>
      <c r="C152" s="5"/>
      <c r="D152" s="5"/>
      <c r="E152" s="5">
        <v>73.8</v>
      </c>
      <c r="F152" s="5">
        <v>6.9</v>
      </c>
      <c r="G152" s="5">
        <v>14.3</v>
      </c>
      <c r="H152" s="5">
        <f t="shared" si="126"/>
        <v>95</v>
      </c>
      <c r="I152" s="6">
        <f t="shared" si="127"/>
        <v>77.684210526315795</v>
      </c>
      <c r="J152" s="6">
        <f t="shared" si="128"/>
        <v>7.2631578947368425</v>
      </c>
      <c r="K152" s="6">
        <f t="shared" si="129"/>
        <v>15.05263157894737</v>
      </c>
      <c r="L152" s="6">
        <f t="shared" si="130"/>
        <v>100</v>
      </c>
      <c r="M152" s="5">
        <v>49.6</v>
      </c>
      <c r="N152" s="5">
        <v>7.4</v>
      </c>
      <c r="O152" s="5">
        <v>38.6</v>
      </c>
      <c r="P152" s="5">
        <v>4.4000000000000004</v>
      </c>
      <c r="Q152" s="5">
        <f t="shared" si="131"/>
        <v>100</v>
      </c>
      <c r="R152" s="6">
        <f t="shared" si="132"/>
        <v>7.2631578947368425</v>
      </c>
      <c r="S152" s="5">
        <f t="shared" si="133"/>
        <v>45.997473684210519</v>
      </c>
      <c r="T152" s="6">
        <f t="shared" si="134"/>
        <v>6.8625263157894745</v>
      </c>
      <c r="U152" s="5">
        <f t="shared" si="135"/>
        <v>35.79642105263158</v>
      </c>
      <c r="V152" s="6">
        <f t="shared" si="136"/>
        <v>4.0804210526315794</v>
      </c>
      <c r="W152" s="6">
        <f t="shared" si="137"/>
        <v>100</v>
      </c>
      <c r="X152" s="5">
        <v>0.15</v>
      </c>
      <c r="Y152" s="5">
        <v>5</v>
      </c>
      <c r="Z152" s="5">
        <v>550</v>
      </c>
      <c r="AA152" s="5"/>
      <c r="AB152" s="5"/>
      <c r="AC152" s="5"/>
      <c r="AD152" s="5">
        <v>2.15</v>
      </c>
      <c r="AE152" s="5">
        <v>0.1</v>
      </c>
      <c r="AF152" s="5">
        <v>36.17</v>
      </c>
      <c r="AG152" s="5" t="s">
        <v>177</v>
      </c>
      <c r="AH152" s="5">
        <v>3.48405297922843</v>
      </c>
      <c r="AI152" s="5">
        <v>3.8377464779862702</v>
      </c>
      <c r="AJ152" s="5">
        <v>2.6782005427811901</v>
      </c>
      <c r="AK152" s="7">
        <f t="shared" si="111"/>
        <v>34.840529792298618</v>
      </c>
      <c r="AL152" s="7">
        <f t="shared" si="112"/>
        <v>38.37746477987848</v>
      </c>
      <c r="AM152" s="7">
        <f t="shared" si="113"/>
        <v>26.782005427822909</v>
      </c>
    </row>
    <row r="153" spans="1:39" s="7" customFormat="1" x14ac:dyDescent="0.3">
      <c r="A153" s="5" t="s">
        <v>178</v>
      </c>
      <c r="B153" s="5">
        <v>45.4</v>
      </c>
      <c r="C153" s="5">
        <v>79.5</v>
      </c>
      <c r="D153" s="5">
        <v>2.7</v>
      </c>
      <c r="E153" s="5">
        <v>80.900000000000006</v>
      </c>
      <c r="F153" s="5">
        <v>0.36</v>
      </c>
      <c r="G153" s="5">
        <v>15.2</v>
      </c>
      <c r="H153" s="5">
        <f t="shared" si="126"/>
        <v>96.460000000000008</v>
      </c>
      <c r="I153" s="6">
        <f t="shared" si="127"/>
        <v>83.868961227451791</v>
      </c>
      <c r="J153" s="6">
        <f t="shared" si="128"/>
        <v>0.37321169396641091</v>
      </c>
      <c r="K153" s="6">
        <f t="shared" si="129"/>
        <v>15.757827078581792</v>
      </c>
      <c r="L153" s="6">
        <f t="shared" si="130"/>
        <v>100</v>
      </c>
      <c r="M153" s="5">
        <v>46.8</v>
      </c>
      <c r="N153" s="5">
        <v>6.3</v>
      </c>
      <c r="O153" s="5">
        <v>46.9</v>
      </c>
      <c r="P153" s="5">
        <v>19.399999999999999</v>
      </c>
      <c r="Q153" s="5">
        <f t="shared" si="131"/>
        <v>119.4</v>
      </c>
      <c r="R153" s="6">
        <f t="shared" si="132"/>
        <v>0.37321169396641091</v>
      </c>
      <c r="S153" s="5">
        <f t="shared" si="133"/>
        <v>39.049695918947833</v>
      </c>
      <c r="T153" s="6">
        <f t="shared" si="134"/>
        <v>5.2566898352429776</v>
      </c>
      <c r="U153" s="5">
        <f t="shared" si="135"/>
        <v>39.133135440142169</v>
      </c>
      <c r="V153" s="6">
        <f t="shared" si="136"/>
        <v>16.187267111700599</v>
      </c>
      <c r="W153" s="6">
        <f t="shared" si="137"/>
        <v>100</v>
      </c>
      <c r="X153" s="5">
        <v>0.5</v>
      </c>
      <c r="Y153" s="5">
        <v>15</v>
      </c>
      <c r="Z153" s="5">
        <v>500</v>
      </c>
      <c r="AA153" s="5"/>
      <c r="AB153" s="5"/>
      <c r="AC153" s="5"/>
      <c r="AD153" s="5">
        <v>6.63</v>
      </c>
      <c r="AE153" s="5">
        <v>0.08</v>
      </c>
      <c r="AF153" s="5">
        <v>26.3</v>
      </c>
      <c r="AG153" s="5" t="s">
        <v>179</v>
      </c>
      <c r="AH153" s="5">
        <v>4.6538890566198798</v>
      </c>
      <c r="AI153" s="5">
        <v>2.7413946441478898</v>
      </c>
      <c r="AJ153" s="5">
        <v>2.60471629923188</v>
      </c>
      <c r="AK153" s="7">
        <f t="shared" si="111"/>
        <v>46.538890566200422</v>
      </c>
      <c r="AL153" s="7">
        <f t="shared" si="112"/>
        <v>27.413946441479858</v>
      </c>
      <c r="AM153" s="7">
        <f t="shared" si="113"/>
        <v>26.047162992319713</v>
      </c>
    </row>
    <row r="154" spans="1:39" s="7" customFormat="1" x14ac:dyDescent="0.3">
      <c r="A154" s="5" t="s">
        <v>178</v>
      </c>
      <c r="B154" s="5">
        <v>45.2</v>
      </c>
      <c r="C154" s="5">
        <v>58.9</v>
      </c>
      <c r="D154" s="5">
        <v>33.4</v>
      </c>
      <c r="E154" s="5">
        <v>79.7</v>
      </c>
      <c r="F154" s="5">
        <v>0.42</v>
      </c>
      <c r="G154" s="5">
        <v>14.4</v>
      </c>
      <c r="H154" s="5">
        <f t="shared" si="126"/>
        <v>94.52000000000001</v>
      </c>
      <c r="I154" s="6">
        <f t="shared" si="127"/>
        <v>84.32077867118069</v>
      </c>
      <c r="J154" s="6">
        <f t="shared" si="128"/>
        <v>0.44435040203131609</v>
      </c>
      <c r="K154" s="6">
        <f t="shared" si="129"/>
        <v>15.23487092678798</v>
      </c>
      <c r="L154" s="6">
        <f t="shared" si="130"/>
        <v>99.999999999999986</v>
      </c>
      <c r="M154" s="5">
        <v>52.7</v>
      </c>
      <c r="N154" s="5">
        <v>6.5</v>
      </c>
      <c r="O154" s="5">
        <v>40.799999999999997</v>
      </c>
      <c r="P154" s="5">
        <v>22.5</v>
      </c>
      <c r="Q154" s="5">
        <f t="shared" si="131"/>
        <v>122.5</v>
      </c>
      <c r="R154" s="6">
        <f t="shared" si="132"/>
        <v>0.44435040203131609</v>
      </c>
      <c r="S154" s="5">
        <f t="shared" si="133"/>
        <v>42.82924680663632</v>
      </c>
      <c r="T154" s="6">
        <f t="shared" si="134"/>
        <v>5.2825446725452769</v>
      </c>
      <c r="U154" s="5">
        <f t="shared" si="135"/>
        <v>33.158126559976509</v>
      </c>
      <c r="V154" s="6">
        <f t="shared" si="136"/>
        <v>18.285731558810575</v>
      </c>
      <c r="W154" s="6">
        <f t="shared" si="137"/>
        <v>100</v>
      </c>
      <c r="X154" s="5">
        <v>0.5</v>
      </c>
      <c r="Y154" s="5">
        <v>15</v>
      </c>
      <c r="Z154" s="5">
        <v>500</v>
      </c>
      <c r="AA154" s="5"/>
      <c r="AB154" s="5"/>
      <c r="AC154" s="5"/>
      <c r="AD154" s="5">
        <v>6.27</v>
      </c>
      <c r="AE154" s="5">
        <v>0.09</v>
      </c>
      <c r="AF154" s="5">
        <v>27.5</v>
      </c>
      <c r="AG154" s="5" t="s">
        <v>179</v>
      </c>
      <c r="AH154" s="5">
        <v>4.46665316242935</v>
      </c>
      <c r="AI154" s="5">
        <v>3.18035680141708</v>
      </c>
      <c r="AJ154" s="5">
        <v>2.3529900361530398</v>
      </c>
      <c r="AK154" s="7">
        <f t="shared" si="111"/>
        <v>44.666531624295864</v>
      </c>
      <c r="AL154" s="7">
        <f t="shared" si="112"/>
        <v>31.803568014172484</v>
      </c>
      <c r="AM154" s="7">
        <f t="shared" si="113"/>
        <v>23.529900361531645</v>
      </c>
    </row>
    <row r="155" spans="1:39" s="7" customFormat="1" x14ac:dyDescent="0.3">
      <c r="A155" s="5" t="s">
        <v>102</v>
      </c>
      <c r="B155" s="5"/>
      <c r="C155" s="5"/>
      <c r="D155" s="5"/>
      <c r="E155" s="5">
        <v>82.6</v>
      </c>
      <c r="F155" s="5">
        <v>5.5</v>
      </c>
      <c r="G155" s="5">
        <v>7.9</v>
      </c>
      <c r="H155" s="5">
        <f t="shared" si="126"/>
        <v>96</v>
      </c>
      <c r="I155" s="6">
        <f t="shared" si="127"/>
        <v>86.041666666666657</v>
      </c>
      <c r="J155" s="6">
        <f t="shared" si="128"/>
        <v>5.7291666666666661</v>
      </c>
      <c r="K155" s="6">
        <f t="shared" si="129"/>
        <v>8.2291666666666661</v>
      </c>
      <c r="L155" s="6">
        <f t="shared" si="130"/>
        <v>100</v>
      </c>
      <c r="M155" s="5">
        <v>52.25</v>
      </c>
      <c r="N155" s="5">
        <v>8.06</v>
      </c>
      <c r="O155" s="5">
        <v>35.78</v>
      </c>
      <c r="P155" s="5">
        <v>3.91</v>
      </c>
      <c r="Q155" s="5">
        <f t="shared" si="131"/>
        <v>100</v>
      </c>
      <c r="R155" s="6">
        <f t="shared" si="132"/>
        <v>5.7291666666666661</v>
      </c>
      <c r="S155" s="5">
        <f t="shared" si="133"/>
        <v>49.256510416666664</v>
      </c>
      <c r="T155" s="6">
        <f t="shared" si="134"/>
        <v>7.598229166666667</v>
      </c>
      <c r="U155" s="5">
        <f t="shared" si="135"/>
        <v>33.730104166666663</v>
      </c>
      <c r="V155" s="6">
        <f t="shared" si="136"/>
        <v>3.6859895833333334</v>
      </c>
      <c r="W155" s="6">
        <f t="shared" si="137"/>
        <v>100</v>
      </c>
      <c r="X155" s="5">
        <v>1.33</v>
      </c>
      <c r="Y155" s="5">
        <v>7</v>
      </c>
      <c r="Z155" s="5">
        <v>500</v>
      </c>
      <c r="AA155" s="5"/>
      <c r="AB155" s="5"/>
      <c r="AC155" s="5"/>
      <c r="AD155" s="5">
        <v>1.62</v>
      </c>
      <c r="AE155" s="5">
        <v>0.12</v>
      </c>
      <c r="AF155" s="5">
        <v>35.700000000000003</v>
      </c>
      <c r="AG155" s="5" t="s">
        <v>180</v>
      </c>
      <c r="AH155" s="5">
        <v>3.27196307247136</v>
      </c>
      <c r="AI155" s="5">
        <v>3.93449547199871</v>
      </c>
      <c r="AJ155" s="5">
        <v>2.7935414555265798</v>
      </c>
      <c r="AK155" s="7">
        <f t="shared" si="111"/>
        <v>32.71963072472456</v>
      </c>
      <c r="AL155" s="7">
        <f t="shared" si="112"/>
        <v>39.344954720000281</v>
      </c>
      <c r="AM155" s="7">
        <f t="shared" si="113"/>
        <v>27.935414555275155</v>
      </c>
    </row>
    <row r="156" spans="1:39" s="7" customFormat="1" x14ac:dyDescent="0.3">
      <c r="A156" s="5" t="s">
        <v>181</v>
      </c>
      <c r="B156" s="5"/>
      <c r="C156" s="5"/>
      <c r="D156" s="5"/>
      <c r="E156" s="5">
        <v>73.8</v>
      </c>
      <c r="F156" s="5">
        <v>6.9</v>
      </c>
      <c r="G156" s="5">
        <v>14.3</v>
      </c>
      <c r="H156" s="5">
        <f t="shared" si="126"/>
        <v>95</v>
      </c>
      <c r="I156" s="6">
        <f t="shared" si="127"/>
        <v>77.684210526315795</v>
      </c>
      <c r="J156" s="6">
        <f t="shared" si="128"/>
        <v>7.2631578947368425</v>
      </c>
      <c r="K156" s="6">
        <f t="shared" si="129"/>
        <v>15.05263157894737</v>
      </c>
      <c r="L156" s="6">
        <f t="shared" si="130"/>
        <v>100</v>
      </c>
      <c r="M156" s="5">
        <v>49.6</v>
      </c>
      <c r="N156" s="5">
        <v>7.4</v>
      </c>
      <c r="O156" s="5">
        <v>38.6</v>
      </c>
      <c r="P156" s="5">
        <v>4.4000000000000004</v>
      </c>
      <c r="Q156" s="5">
        <f t="shared" si="131"/>
        <v>100</v>
      </c>
      <c r="R156" s="6">
        <f t="shared" si="132"/>
        <v>7.2631578947368425</v>
      </c>
      <c r="S156" s="5">
        <f t="shared" si="133"/>
        <v>45.997473684210519</v>
      </c>
      <c r="T156" s="6">
        <f t="shared" si="134"/>
        <v>6.8625263157894745</v>
      </c>
      <c r="U156" s="5">
        <f t="shared" si="135"/>
        <v>35.79642105263158</v>
      </c>
      <c r="V156" s="6">
        <f t="shared" si="136"/>
        <v>4.0804210526315794</v>
      </c>
      <c r="W156" s="6">
        <f t="shared" si="137"/>
        <v>100</v>
      </c>
      <c r="X156" s="5">
        <v>1.1100000000000001</v>
      </c>
      <c r="Y156" s="5">
        <v>7</v>
      </c>
      <c r="Z156" s="5">
        <v>450</v>
      </c>
      <c r="AA156" s="5"/>
      <c r="AB156" s="5"/>
      <c r="AC156" s="5"/>
      <c r="AD156" s="5">
        <v>2.77</v>
      </c>
      <c r="AE156" s="5">
        <v>0.1</v>
      </c>
      <c r="AF156" s="5"/>
      <c r="AG156" s="5" t="s">
        <v>182</v>
      </c>
      <c r="AH156" s="5">
        <v>2.938238408838</v>
      </c>
      <c r="AI156" s="5">
        <v>4.0331092504338004</v>
      </c>
      <c r="AJ156" s="5">
        <v>3.0286523407272901</v>
      </c>
      <c r="AK156" s="7">
        <f t="shared" si="111"/>
        <v>29.382384088382672</v>
      </c>
      <c r="AL156" s="7">
        <f t="shared" si="112"/>
        <v>40.331092504341669</v>
      </c>
      <c r="AM156" s="7">
        <f t="shared" si="113"/>
        <v>30.286523407275656</v>
      </c>
    </row>
    <row r="157" spans="1:39" s="7" customFormat="1" x14ac:dyDescent="0.3">
      <c r="A157" s="5" t="s">
        <v>181</v>
      </c>
      <c r="B157" s="5"/>
      <c r="C157" s="5"/>
      <c r="D157" s="5"/>
      <c r="E157" s="5">
        <v>73.8</v>
      </c>
      <c r="F157" s="5">
        <v>6.9</v>
      </c>
      <c r="G157" s="5">
        <v>14.3</v>
      </c>
      <c r="H157" s="5">
        <f t="shared" si="126"/>
        <v>95</v>
      </c>
      <c r="I157" s="6">
        <f t="shared" si="127"/>
        <v>77.684210526315795</v>
      </c>
      <c r="J157" s="6">
        <f t="shared" si="128"/>
        <v>7.2631578947368425</v>
      </c>
      <c r="K157" s="6">
        <f t="shared" si="129"/>
        <v>15.05263157894737</v>
      </c>
      <c r="L157" s="6">
        <f t="shared" si="130"/>
        <v>100</v>
      </c>
      <c r="M157" s="5">
        <v>49.6</v>
      </c>
      <c r="N157" s="5">
        <v>7.4</v>
      </c>
      <c r="O157" s="5">
        <v>38.6</v>
      </c>
      <c r="P157" s="5">
        <v>4.4000000000000004</v>
      </c>
      <c r="Q157" s="5">
        <f t="shared" si="131"/>
        <v>100</v>
      </c>
      <c r="R157" s="6">
        <f t="shared" si="132"/>
        <v>7.2631578947368425</v>
      </c>
      <c r="S157" s="5">
        <f t="shared" si="133"/>
        <v>45.997473684210519</v>
      </c>
      <c r="T157" s="6">
        <f t="shared" si="134"/>
        <v>6.8625263157894745</v>
      </c>
      <c r="U157" s="5">
        <f t="shared" si="135"/>
        <v>35.79642105263158</v>
      </c>
      <c r="V157" s="6">
        <f t="shared" si="136"/>
        <v>4.0804210526315794</v>
      </c>
      <c r="W157" s="6">
        <f t="shared" si="137"/>
        <v>100</v>
      </c>
      <c r="X157" s="5">
        <v>1.1100000000000001</v>
      </c>
      <c r="Y157" s="5">
        <v>7</v>
      </c>
      <c r="Z157" s="5">
        <v>450</v>
      </c>
      <c r="AA157" s="5"/>
      <c r="AB157" s="5"/>
      <c r="AC157" s="5"/>
      <c r="AD157" s="5">
        <v>2.14</v>
      </c>
      <c r="AE157" s="5">
        <v>0.1</v>
      </c>
      <c r="AF157" s="5"/>
      <c r="AG157" s="5" t="s">
        <v>182</v>
      </c>
      <c r="AH157" s="5">
        <v>2.938238408838</v>
      </c>
      <c r="AI157" s="5">
        <v>4.0331092504338004</v>
      </c>
      <c r="AJ157" s="5">
        <v>3.0286523407272901</v>
      </c>
      <c r="AK157" s="7">
        <f t="shared" si="111"/>
        <v>29.382384088382672</v>
      </c>
      <c r="AL157" s="7">
        <f t="shared" si="112"/>
        <v>40.331092504341669</v>
      </c>
      <c r="AM157" s="7">
        <f t="shared" si="113"/>
        <v>30.286523407275656</v>
      </c>
    </row>
    <row r="158" spans="1:39" s="7" customFormat="1" x14ac:dyDescent="0.3">
      <c r="A158" s="5" t="s">
        <v>183</v>
      </c>
      <c r="B158" s="5"/>
      <c r="C158" s="5"/>
      <c r="D158" s="5"/>
      <c r="E158" s="5">
        <v>74.45</v>
      </c>
      <c r="F158" s="5">
        <v>3.68</v>
      </c>
      <c r="G158" s="5">
        <v>12.03</v>
      </c>
      <c r="H158" s="5">
        <f t="shared" si="126"/>
        <v>90.160000000000011</v>
      </c>
      <c r="I158" s="6">
        <f t="shared" si="127"/>
        <v>82.575421472936995</v>
      </c>
      <c r="J158" s="6">
        <f t="shared" si="128"/>
        <v>4.0816326530612246</v>
      </c>
      <c r="K158" s="6">
        <f t="shared" si="129"/>
        <v>13.342945874001771</v>
      </c>
      <c r="L158" s="6">
        <f t="shared" si="130"/>
        <v>99.999999999999986</v>
      </c>
      <c r="M158" s="5">
        <v>42.67</v>
      </c>
      <c r="N158" s="5">
        <v>6.08</v>
      </c>
      <c r="O158" s="5">
        <v>49.3</v>
      </c>
      <c r="P158" s="5">
        <v>1.95</v>
      </c>
      <c r="Q158" s="5">
        <f t="shared" si="131"/>
        <v>100</v>
      </c>
      <c r="R158" s="6">
        <f t="shared" si="132"/>
        <v>4.0816326530612246</v>
      </c>
      <c r="S158" s="5">
        <f t="shared" si="133"/>
        <v>40.928367346938778</v>
      </c>
      <c r="T158" s="6">
        <f t="shared" si="134"/>
        <v>5.8318367346938782</v>
      </c>
      <c r="U158" s="5">
        <f t="shared" si="135"/>
        <v>47.287755102040819</v>
      </c>
      <c r="V158" s="6">
        <f t="shared" si="136"/>
        <v>1.8704081632653062</v>
      </c>
      <c r="W158" s="6">
        <f t="shared" si="137"/>
        <v>100.00000000000001</v>
      </c>
      <c r="X158" s="5">
        <v>0.5</v>
      </c>
      <c r="Y158" s="5">
        <v>30</v>
      </c>
      <c r="Z158" s="5">
        <v>500</v>
      </c>
      <c r="AA158" s="5"/>
      <c r="AB158" s="5"/>
      <c r="AC158" s="5"/>
      <c r="AD158" s="5">
        <v>5.76</v>
      </c>
      <c r="AE158" s="5">
        <v>0.09</v>
      </c>
      <c r="AF158" s="5">
        <v>27.32</v>
      </c>
      <c r="AG158" s="5" t="s">
        <v>184</v>
      </c>
      <c r="AH158" s="5">
        <v>3.6551590363751698</v>
      </c>
      <c r="AI158" s="5">
        <v>3.1777422837075502</v>
      </c>
      <c r="AJ158" s="5">
        <v>3.1670986799168399</v>
      </c>
      <c r="AK158" s="7">
        <f t="shared" si="111"/>
        <v>36.551590363753306</v>
      </c>
      <c r="AL158" s="7">
        <f t="shared" si="112"/>
        <v>31.777422837076902</v>
      </c>
      <c r="AM158" s="7">
        <f t="shared" si="113"/>
        <v>31.670986799169793</v>
      </c>
    </row>
    <row r="159" spans="1:39" s="7" customFormat="1" x14ac:dyDescent="0.3">
      <c r="A159" s="5" t="s">
        <v>185</v>
      </c>
      <c r="B159" s="5">
        <v>28.64</v>
      </c>
      <c r="C159" s="5">
        <v>26.01</v>
      </c>
      <c r="D159" s="5">
        <v>41.98</v>
      </c>
      <c r="E159" s="5">
        <v>68.42</v>
      </c>
      <c r="F159" s="5">
        <v>4.7</v>
      </c>
      <c r="G159" s="5">
        <v>20.68</v>
      </c>
      <c r="H159" s="5">
        <f t="shared" si="126"/>
        <v>93.800000000000011</v>
      </c>
      <c r="I159" s="6">
        <f t="shared" si="127"/>
        <v>72.942430703624723</v>
      </c>
      <c r="J159" s="6">
        <f t="shared" si="128"/>
        <v>5.0106609808102336</v>
      </c>
      <c r="K159" s="6">
        <f t="shared" si="129"/>
        <v>22.046908315565027</v>
      </c>
      <c r="L159" s="6">
        <f t="shared" si="130"/>
        <v>99.999999999999972</v>
      </c>
      <c r="M159" s="5">
        <v>46.59</v>
      </c>
      <c r="N159" s="5">
        <v>6.25</v>
      </c>
      <c r="O159" s="5">
        <v>45.49</v>
      </c>
      <c r="P159" s="5">
        <v>1.67</v>
      </c>
      <c r="Q159" s="5">
        <f t="shared" si="131"/>
        <v>100.00000000000001</v>
      </c>
      <c r="R159" s="6">
        <f t="shared" si="132"/>
        <v>5.0106609808102336</v>
      </c>
      <c r="S159" s="5">
        <f t="shared" si="133"/>
        <v>44.255533049040515</v>
      </c>
      <c r="T159" s="6">
        <f t="shared" si="134"/>
        <v>5.9368336886993598</v>
      </c>
      <c r="U159" s="5">
        <f t="shared" si="135"/>
        <v>43.210650319829426</v>
      </c>
      <c r="V159" s="6">
        <f t="shared" si="136"/>
        <v>1.5863219616204689</v>
      </c>
      <c r="W159" s="6">
        <f t="shared" si="137"/>
        <v>100.00000000000001</v>
      </c>
      <c r="X159" s="5">
        <v>0.51</v>
      </c>
      <c r="Y159" s="5">
        <v>50</v>
      </c>
      <c r="Z159" s="5">
        <v>550</v>
      </c>
      <c r="AA159" s="5"/>
      <c r="AB159" s="5"/>
      <c r="AC159" s="5"/>
      <c r="AD159" s="5">
        <v>2.83</v>
      </c>
      <c r="AE159" s="5">
        <v>0.09</v>
      </c>
      <c r="AF159" s="5">
        <v>32.950000000000003</v>
      </c>
      <c r="AG159" s="5" t="s">
        <v>186</v>
      </c>
      <c r="AH159" s="5">
        <v>3.6072846731652799</v>
      </c>
      <c r="AI159" s="5">
        <v>3.5353859154375198</v>
      </c>
      <c r="AJ159" s="5">
        <v>2.8573294113956802</v>
      </c>
      <c r="AK159" s="7">
        <f t="shared" si="111"/>
        <v>36.072846731658288</v>
      </c>
      <c r="AL159" s="7">
        <f t="shared" si="112"/>
        <v>35.353859154380572</v>
      </c>
      <c r="AM159" s="7">
        <f t="shared" si="113"/>
        <v>28.573294113961147</v>
      </c>
    </row>
    <row r="160" spans="1:39" s="7" customFormat="1" x14ac:dyDescent="0.3">
      <c r="A160" s="5" t="s">
        <v>187</v>
      </c>
      <c r="B160" s="5"/>
      <c r="C160" s="5"/>
      <c r="D160" s="5"/>
      <c r="E160" s="5">
        <v>72.61</v>
      </c>
      <c r="F160" s="5">
        <v>2.73</v>
      </c>
      <c r="G160" s="5">
        <v>21.1</v>
      </c>
      <c r="H160" s="5">
        <f t="shared" si="126"/>
        <v>96.44</v>
      </c>
      <c r="I160" s="6">
        <f t="shared" si="127"/>
        <v>75.290335960182503</v>
      </c>
      <c r="J160" s="6">
        <f t="shared" si="128"/>
        <v>2.830775611779345</v>
      </c>
      <c r="K160" s="6">
        <f t="shared" si="129"/>
        <v>21.878888428038159</v>
      </c>
      <c r="L160" s="6">
        <f t="shared" si="130"/>
        <v>100</v>
      </c>
      <c r="M160" s="5">
        <v>43.82</v>
      </c>
      <c r="N160" s="5">
        <v>6.35</v>
      </c>
      <c r="O160" s="5">
        <v>45.98</v>
      </c>
      <c r="P160" s="5">
        <v>3.15</v>
      </c>
      <c r="Q160" s="5">
        <f t="shared" si="131"/>
        <v>99.300000000000011</v>
      </c>
      <c r="R160" s="6">
        <f t="shared" si="132"/>
        <v>2.830775611779345</v>
      </c>
      <c r="S160" s="5">
        <f t="shared" si="133"/>
        <v>42.879712111700194</v>
      </c>
      <c r="T160" s="6">
        <f t="shared" si="134"/>
        <v>6.2137419422477445</v>
      </c>
      <c r="U160" s="5">
        <f t="shared" si="135"/>
        <v>44.993362914102569</v>
      </c>
      <c r="V160" s="6">
        <f t="shared" si="136"/>
        <v>3.0824074201701408</v>
      </c>
      <c r="W160" s="6">
        <f t="shared" si="137"/>
        <v>100</v>
      </c>
      <c r="X160" s="5">
        <v>1.4</v>
      </c>
      <c r="Y160" s="5">
        <v>30</v>
      </c>
      <c r="Z160" s="5">
        <v>500</v>
      </c>
      <c r="AA160" s="5">
        <v>40</v>
      </c>
      <c r="AB160" s="5"/>
      <c r="AC160" s="5">
        <v>1.427E-2</v>
      </c>
      <c r="AD160" s="5">
        <v>3.22</v>
      </c>
      <c r="AE160" s="5">
        <v>0.09</v>
      </c>
      <c r="AF160" s="5">
        <v>36.840000000000003</v>
      </c>
      <c r="AG160" s="5" t="s">
        <v>188</v>
      </c>
      <c r="AH160" s="5">
        <v>3.6028672621864501</v>
      </c>
      <c r="AI160" s="5">
        <v>3.2276872665272598</v>
      </c>
      <c r="AJ160" s="5">
        <v>3.1694454712855999</v>
      </c>
      <c r="AK160" s="7">
        <f t="shared" si="111"/>
        <v>36.028672621866988</v>
      </c>
      <c r="AL160" s="7">
        <f t="shared" si="112"/>
        <v>32.276872665274823</v>
      </c>
      <c r="AM160" s="7">
        <f t="shared" si="113"/>
        <v>31.694454712858182</v>
      </c>
    </row>
    <row r="161" spans="1:39" s="7" customFormat="1" x14ac:dyDescent="0.3">
      <c r="A161" s="5" t="s">
        <v>189</v>
      </c>
      <c r="B161" s="5"/>
      <c r="C161" s="5"/>
      <c r="D161" s="5"/>
      <c r="E161" s="5">
        <v>81.510000000000005</v>
      </c>
      <c r="F161" s="5">
        <v>1.75</v>
      </c>
      <c r="G161" s="5">
        <v>16.739999999999998</v>
      </c>
      <c r="H161" s="5">
        <f t="shared" si="126"/>
        <v>100</v>
      </c>
      <c r="I161" s="6">
        <f t="shared" si="127"/>
        <v>81.510000000000005</v>
      </c>
      <c r="J161" s="6">
        <f t="shared" si="128"/>
        <v>1.7500000000000002</v>
      </c>
      <c r="K161" s="6">
        <f t="shared" si="129"/>
        <v>16.739999999999998</v>
      </c>
      <c r="L161" s="6">
        <f t="shared" si="130"/>
        <v>100</v>
      </c>
      <c r="M161" s="5">
        <v>48.61</v>
      </c>
      <c r="N161" s="5">
        <v>6.01</v>
      </c>
      <c r="O161" s="5">
        <v>42.32</v>
      </c>
      <c r="P161" s="5">
        <v>0.99</v>
      </c>
      <c r="Q161" s="5">
        <f t="shared" si="131"/>
        <v>97.929999999999993</v>
      </c>
      <c r="R161" s="6">
        <f t="shared" si="132"/>
        <v>1.7500000000000002</v>
      </c>
      <c r="S161" s="5">
        <f t="shared" si="133"/>
        <v>48.768839987746354</v>
      </c>
      <c r="T161" s="6">
        <f t="shared" si="134"/>
        <v>6.0296385173082818</v>
      </c>
      <c r="U161" s="5">
        <f t="shared" si="135"/>
        <v>42.458286531195753</v>
      </c>
      <c r="V161" s="6">
        <f t="shared" si="136"/>
        <v>0.99323496374961706</v>
      </c>
      <c r="W161" s="6">
        <f t="shared" si="137"/>
        <v>100</v>
      </c>
      <c r="X161" s="5">
        <v>1.1000000000000001</v>
      </c>
      <c r="Y161" s="5">
        <v>30</v>
      </c>
      <c r="Z161" s="5">
        <v>600</v>
      </c>
      <c r="AA161" s="5">
        <v>25</v>
      </c>
      <c r="AB161" s="5"/>
      <c r="AC161" s="5">
        <v>2.7100000000000002E-3</v>
      </c>
      <c r="AD161" s="5">
        <v>12.3</v>
      </c>
      <c r="AE161" s="5">
        <v>0.12</v>
      </c>
      <c r="AF161" s="5">
        <v>20.97</v>
      </c>
      <c r="AG161" s="5" t="s">
        <v>190</v>
      </c>
      <c r="AH161" s="5">
        <v>3.7338784127219098</v>
      </c>
      <c r="AI161" s="5">
        <v>3.5726538904666199</v>
      </c>
      <c r="AJ161" s="5">
        <v>2.6934676968080802</v>
      </c>
      <c r="AK161" s="7">
        <f t="shared" si="111"/>
        <v>37.338784127231762</v>
      </c>
      <c r="AL161" s="7">
        <f t="shared" si="112"/>
        <v>35.726538904678314</v>
      </c>
      <c r="AM161" s="7">
        <f t="shared" si="113"/>
        <v>26.934676968089938</v>
      </c>
    </row>
    <row r="162" spans="1:39" s="7" customFormat="1" x14ac:dyDescent="0.3">
      <c r="A162" s="5" t="s">
        <v>191</v>
      </c>
      <c r="B162" s="5"/>
      <c r="C162" s="5"/>
      <c r="D162" s="5"/>
      <c r="E162" s="5">
        <v>70.36</v>
      </c>
      <c r="F162" s="5">
        <v>6.24</v>
      </c>
      <c r="G162" s="5">
        <v>13.21</v>
      </c>
      <c r="H162" s="5">
        <f t="shared" si="126"/>
        <v>89.81</v>
      </c>
      <c r="I162" s="6">
        <f t="shared" si="127"/>
        <v>78.34316891214786</v>
      </c>
      <c r="J162" s="6">
        <f t="shared" si="128"/>
        <v>6.9480013361541024</v>
      </c>
      <c r="K162" s="6">
        <f t="shared" si="129"/>
        <v>14.70882975169803</v>
      </c>
      <c r="L162" s="6">
        <f t="shared" si="130"/>
        <v>100</v>
      </c>
      <c r="M162" s="5">
        <v>42.59</v>
      </c>
      <c r="N162" s="5">
        <v>6.69</v>
      </c>
      <c r="O162" s="5">
        <v>50.31</v>
      </c>
      <c r="P162" s="5">
        <v>0.41</v>
      </c>
      <c r="Q162" s="5">
        <f t="shared" si="131"/>
        <v>100</v>
      </c>
      <c r="R162" s="6">
        <f t="shared" si="132"/>
        <v>6.9480013361541024</v>
      </c>
      <c r="S162" s="5">
        <f t="shared" si="133"/>
        <v>39.630846230931972</v>
      </c>
      <c r="T162" s="6">
        <f t="shared" si="134"/>
        <v>6.2251787106112904</v>
      </c>
      <c r="U162" s="5">
        <f t="shared" si="135"/>
        <v>46.814460527780867</v>
      </c>
      <c r="V162" s="6">
        <f t="shared" si="136"/>
        <v>0.38151319452176813</v>
      </c>
      <c r="W162" s="6">
        <f t="shared" si="137"/>
        <v>100</v>
      </c>
      <c r="X162" s="5">
        <v>0.43</v>
      </c>
      <c r="Y162" s="5">
        <v>40</v>
      </c>
      <c r="Z162" s="5">
        <v>500</v>
      </c>
      <c r="AA162" s="5"/>
      <c r="AB162" s="5"/>
      <c r="AC162" s="5"/>
      <c r="AD162" s="5">
        <v>6.53</v>
      </c>
      <c r="AE162" s="5">
        <v>0.06</v>
      </c>
      <c r="AF162" s="5">
        <v>21.88</v>
      </c>
      <c r="AG162" s="5" t="s">
        <v>192</v>
      </c>
      <c r="AH162" s="5">
        <v>3.42298698944896</v>
      </c>
      <c r="AI162" s="5">
        <v>3.30429287971518</v>
      </c>
      <c r="AJ162" s="5">
        <v>3.2727201308352201</v>
      </c>
      <c r="AK162" s="7">
        <f t="shared" si="111"/>
        <v>34.229869894491785</v>
      </c>
      <c r="AL162" s="7">
        <f t="shared" si="112"/>
        <v>33.042928797153913</v>
      </c>
      <c r="AM162" s="7">
        <f t="shared" si="113"/>
        <v>32.727201308354296</v>
      </c>
    </row>
    <row r="163" spans="1:39" s="7" customFormat="1" x14ac:dyDescent="0.3">
      <c r="A163" s="5" t="s">
        <v>193</v>
      </c>
      <c r="B163" s="5"/>
      <c r="C163" s="5"/>
      <c r="D163" s="5"/>
      <c r="E163" s="5">
        <v>76.099999999999994</v>
      </c>
      <c r="F163" s="5">
        <v>7.4</v>
      </c>
      <c r="G163" s="5">
        <v>10.7</v>
      </c>
      <c r="H163" s="5">
        <f t="shared" si="126"/>
        <v>94.2</v>
      </c>
      <c r="I163" s="6">
        <f t="shared" si="127"/>
        <v>80.785562632696383</v>
      </c>
      <c r="J163" s="6">
        <f t="shared" si="128"/>
        <v>7.8556263269639066</v>
      </c>
      <c r="K163" s="6">
        <f t="shared" si="129"/>
        <v>11.358811040339702</v>
      </c>
      <c r="L163" s="6">
        <f t="shared" si="130"/>
        <v>99.999999999999986</v>
      </c>
      <c r="M163" s="5">
        <v>49.81</v>
      </c>
      <c r="N163" s="5">
        <v>6.22</v>
      </c>
      <c r="O163" s="5">
        <v>39.1</v>
      </c>
      <c r="P163" s="5">
        <v>4.87</v>
      </c>
      <c r="Q163" s="5">
        <f t="shared" si="131"/>
        <v>100</v>
      </c>
      <c r="R163" s="6">
        <f t="shared" si="132"/>
        <v>7.8556263269639066</v>
      </c>
      <c r="S163" s="5">
        <f t="shared" si="133"/>
        <v>45.897112526539289</v>
      </c>
      <c r="T163" s="6">
        <f t="shared" si="134"/>
        <v>5.7313800424628454</v>
      </c>
      <c r="U163" s="5">
        <f t="shared" si="135"/>
        <v>36.028450106157116</v>
      </c>
      <c r="V163" s="6">
        <f t="shared" si="136"/>
        <v>4.4874309978768583</v>
      </c>
      <c r="W163" s="6">
        <f t="shared" si="137"/>
        <v>100.00000000000001</v>
      </c>
      <c r="X163" s="5">
        <v>0.33</v>
      </c>
      <c r="Y163" s="5">
        <v>5</v>
      </c>
      <c r="Z163" s="5">
        <v>550</v>
      </c>
      <c r="AA163" s="5"/>
      <c r="AB163" s="5"/>
      <c r="AC163" s="5"/>
      <c r="AD163" s="5">
        <v>2.64</v>
      </c>
      <c r="AE163" s="5">
        <v>0.11</v>
      </c>
      <c r="AF163" s="5">
        <v>35.01</v>
      </c>
      <c r="AG163" s="5" t="s">
        <v>194</v>
      </c>
      <c r="AH163" s="5">
        <v>3.3977587143860601</v>
      </c>
      <c r="AI163" s="5">
        <v>4.0892864996905196</v>
      </c>
      <c r="AJ163" s="5">
        <v>2.5129547859213801</v>
      </c>
      <c r="AK163" s="7">
        <f t="shared" si="111"/>
        <v>33.977587143867531</v>
      </c>
      <c r="AL163" s="7">
        <f t="shared" si="112"/>
        <v>40.892864996913538</v>
      </c>
      <c r="AM163" s="7">
        <f t="shared" si="113"/>
        <v>25.129547859218924</v>
      </c>
    </row>
    <row r="164" spans="1:39" s="7" customFormat="1" x14ac:dyDescent="0.3">
      <c r="A164" s="5" t="s">
        <v>196</v>
      </c>
      <c r="B164" s="5"/>
      <c r="C164" s="5"/>
      <c r="D164" s="5"/>
      <c r="E164" s="5">
        <v>70.13</v>
      </c>
      <c r="F164" s="5">
        <v>6.14</v>
      </c>
      <c r="G164" s="5">
        <v>14.14</v>
      </c>
      <c r="H164" s="5">
        <f t="shared" si="126"/>
        <v>90.41</v>
      </c>
      <c r="I164" s="6">
        <f t="shared" si="127"/>
        <v>77.568853002986387</v>
      </c>
      <c r="J164" s="6">
        <f t="shared" si="128"/>
        <v>6.7912841499834089</v>
      </c>
      <c r="K164" s="6">
        <f t="shared" si="129"/>
        <v>15.639862847030198</v>
      </c>
      <c r="L164" s="6">
        <f t="shared" si="130"/>
        <v>100</v>
      </c>
      <c r="M164" s="5">
        <v>42.26</v>
      </c>
      <c r="N164" s="5">
        <v>6.27</v>
      </c>
      <c r="O164" s="5">
        <v>43.07</v>
      </c>
      <c r="P164" s="5">
        <v>7.88</v>
      </c>
      <c r="Q164" s="5">
        <f t="shared" si="131"/>
        <v>99.47999999999999</v>
      </c>
      <c r="R164" s="6">
        <f t="shared" si="132"/>
        <v>6.7912841499834089</v>
      </c>
      <c r="S164" s="5">
        <f t="shared" si="133"/>
        <v>39.595902008662051</v>
      </c>
      <c r="T164" s="6">
        <f t="shared" si="134"/>
        <v>5.8747351063490552</v>
      </c>
      <c r="U164" s="5">
        <f t="shared" si="135"/>
        <v>40.354839079817197</v>
      </c>
      <c r="V164" s="6">
        <f t="shared" si="136"/>
        <v>7.3832396551882864</v>
      </c>
      <c r="W164" s="6">
        <f t="shared" si="137"/>
        <v>100.00000000000001</v>
      </c>
      <c r="X164" s="5">
        <v>0.13</v>
      </c>
      <c r="Y164" s="5">
        <v>40</v>
      </c>
      <c r="Z164" s="5">
        <v>500</v>
      </c>
      <c r="AA164" s="5"/>
      <c r="AB164" s="5"/>
      <c r="AC164" s="5"/>
      <c r="AD164" s="5"/>
      <c r="AE164" s="5"/>
      <c r="AF164" s="5"/>
      <c r="AG164" s="5" t="s">
        <v>195</v>
      </c>
      <c r="AH164" s="5">
        <v>3.7622936685352699</v>
      </c>
      <c r="AI164" s="5">
        <v>3.37276668609011</v>
      </c>
      <c r="AJ164" s="5">
        <v>2.8649396453738998</v>
      </c>
      <c r="AK164" s="7">
        <f t="shared" si="111"/>
        <v>37.622936685355413</v>
      </c>
      <c r="AL164" s="7">
        <f t="shared" si="112"/>
        <v>33.727666860903533</v>
      </c>
      <c r="AM164" s="7">
        <f t="shared" si="113"/>
        <v>28.649396453741065</v>
      </c>
    </row>
    <row r="165" spans="1:39" s="7" customFormat="1" x14ac:dyDescent="0.3">
      <c r="A165" s="5" t="s">
        <v>197</v>
      </c>
      <c r="B165" s="5"/>
      <c r="C165" s="5"/>
      <c r="D165" s="5"/>
      <c r="E165" s="5">
        <v>62.02</v>
      </c>
      <c r="F165" s="5">
        <v>13.9</v>
      </c>
      <c r="G165" s="5">
        <v>17.2</v>
      </c>
      <c r="H165" s="5">
        <f t="shared" si="126"/>
        <v>93.12</v>
      </c>
      <c r="I165" s="6">
        <f t="shared" si="127"/>
        <v>66.602233676975942</v>
      </c>
      <c r="J165" s="6">
        <f t="shared" si="128"/>
        <v>14.926975945017182</v>
      </c>
      <c r="K165" s="6">
        <f t="shared" si="129"/>
        <v>18.470790378006871</v>
      </c>
      <c r="L165" s="6">
        <f t="shared" si="130"/>
        <v>99.999999999999986</v>
      </c>
      <c r="M165" s="5">
        <v>40.909999999999997</v>
      </c>
      <c r="N165" s="5">
        <v>5.6</v>
      </c>
      <c r="O165" s="5">
        <v>37.380000000000003</v>
      </c>
      <c r="P165" s="5">
        <v>6.11</v>
      </c>
      <c r="Q165" s="5">
        <f t="shared" si="131"/>
        <v>90</v>
      </c>
      <c r="R165" s="6">
        <f t="shared" si="132"/>
        <v>14.926975945017182</v>
      </c>
      <c r="S165" s="5">
        <f t="shared" si="133"/>
        <v>38.670415712103853</v>
      </c>
      <c r="T165" s="6">
        <f t="shared" si="134"/>
        <v>5.293432607865598</v>
      </c>
      <c r="U165" s="5">
        <f t="shared" si="135"/>
        <v>35.33366265750287</v>
      </c>
      <c r="V165" s="6">
        <f t="shared" si="136"/>
        <v>5.7755130775105004</v>
      </c>
      <c r="W165" s="6">
        <f t="shared" si="137"/>
        <v>100</v>
      </c>
      <c r="X165" s="5">
        <v>0.18</v>
      </c>
      <c r="Y165" s="5">
        <v>50</v>
      </c>
      <c r="Z165" s="5">
        <v>500</v>
      </c>
      <c r="AA165" s="5"/>
      <c r="AB165" s="5"/>
      <c r="AC165" s="5"/>
      <c r="AD165" s="5">
        <v>3.36</v>
      </c>
      <c r="AE165" s="5">
        <v>0.11</v>
      </c>
      <c r="AF165" s="5">
        <v>32.24</v>
      </c>
      <c r="AG165" s="5" t="s">
        <v>198</v>
      </c>
      <c r="AH165" s="5">
        <v>3.22202383207228</v>
      </c>
      <c r="AI165" s="5">
        <v>4.2320486529932699</v>
      </c>
      <c r="AJ165" s="5">
        <v>2.5459275149337701</v>
      </c>
      <c r="AK165" s="7">
        <f t="shared" si="111"/>
        <v>32.220238320724988</v>
      </c>
      <c r="AL165" s="7">
        <f t="shared" si="112"/>
        <v>42.320486529935572</v>
      </c>
      <c r="AM165" s="7">
        <f t="shared" si="113"/>
        <v>25.459275149339426</v>
      </c>
    </row>
    <row r="166" spans="1:39" s="7" customFormat="1" x14ac:dyDescent="0.3">
      <c r="A166" s="5" t="s">
        <v>199</v>
      </c>
      <c r="B166" s="5">
        <v>60.08</v>
      </c>
      <c r="C166" s="5">
        <v>10.56</v>
      </c>
      <c r="D166" s="5">
        <v>4.62</v>
      </c>
      <c r="E166" s="5">
        <v>72.11</v>
      </c>
      <c r="F166" s="5">
        <v>9.65</v>
      </c>
      <c r="G166" s="5">
        <v>12.9</v>
      </c>
      <c r="H166" s="5">
        <f t="shared" si="126"/>
        <v>94.660000000000011</v>
      </c>
      <c r="I166" s="6">
        <f t="shared" si="127"/>
        <v>76.177899852102243</v>
      </c>
      <c r="J166" s="6">
        <f t="shared" si="128"/>
        <v>10.194379885907457</v>
      </c>
      <c r="K166" s="6">
        <f t="shared" si="129"/>
        <v>13.62772026199028</v>
      </c>
      <c r="L166" s="6">
        <f t="shared" si="130"/>
        <v>99.999999999999972</v>
      </c>
      <c r="M166" s="5">
        <v>43.71</v>
      </c>
      <c r="N166" s="5">
        <v>6.18</v>
      </c>
      <c r="O166" s="5">
        <v>48.75</v>
      </c>
      <c r="P166" s="5">
        <v>1.38</v>
      </c>
      <c r="Q166" s="5">
        <f t="shared" si="131"/>
        <v>100.02</v>
      </c>
      <c r="R166" s="6">
        <f t="shared" si="132"/>
        <v>10.194379885907457</v>
      </c>
      <c r="S166" s="5">
        <f t="shared" si="133"/>
        <v>39.246187314406974</v>
      </c>
      <c r="T166" s="6">
        <f t="shared" si="134"/>
        <v>5.5488775475414114</v>
      </c>
      <c r="U166" s="5">
        <f t="shared" si="135"/>
        <v>43.771485508518417</v>
      </c>
      <c r="V166" s="6">
        <f t="shared" si="136"/>
        <v>1.2390697436257518</v>
      </c>
      <c r="W166" s="6">
        <f t="shared" si="137"/>
        <v>100</v>
      </c>
      <c r="X166" s="5">
        <v>10</v>
      </c>
      <c r="Y166" s="5">
        <v>40</v>
      </c>
      <c r="Z166" s="5">
        <v>500</v>
      </c>
      <c r="AA166" s="5">
        <v>40</v>
      </c>
      <c r="AB166" s="5"/>
      <c r="AC166" s="5">
        <v>5.0160000000000003E-2</v>
      </c>
      <c r="AD166" s="5">
        <v>6.82</v>
      </c>
      <c r="AE166" s="5">
        <v>0.1</v>
      </c>
      <c r="AF166" s="5">
        <v>26.71</v>
      </c>
      <c r="AG166" s="5" t="s">
        <v>200</v>
      </c>
      <c r="AH166" s="5">
        <v>3.3152999734116402</v>
      </c>
      <c r="AI166" s="5">
        <v>3.70556761901861</v>
      </c>
      <c r="AJ166" s="5">
        <v>2.97913240756928</v>
      </c>
      <c r="AK166" s="7">
        <f t="shared" si="111"/>
        <v>33.152999734117962</v>
      </c>
      <c r="AL166" s="7">
        <f t="shared" si="112"/>
        <v>37.055676190187839</v>
      </c>
      <c r="AM166" s="7">
        <f t="shared" si="113"/>
        <v>29.791324075694202</v>
      </c>
    </row>
    <row r="167" spans="1:39" s="7" customFormat="1" x14ac:dyDescent="0.3">
      <c r="A167" s="5" t="s">
        <v>201</v>
      </c>
      <c r="B167" s="5"/>
      <c r="C167" s="5"/>
      <c r="D167" s="5"/>
      <c r="E167" s="5">
        <v>80.8</v>
      </c>
      <c r="F167" s="5">
        <v>2.2000000000000002</v>
      </c>
      <c r="G167" s="5">
        <v>11.3</v>
      </c>
      <c r="H167" s="5">
        <f t="shared" si="126"/>
        <v>94.3</v>
      </c>
      <c r="I167" s="6">
        <f t="shared" si="127"/>
        <v>85.683987274655365</v>
      </c>
      <c r="J167" s="6">
        <f t="shared" si="128"/>
        <v>2.3329798515376461</v>
      </c>
      <c r="K167" s="6">
        <f t="shared" si="129"/>
        <v>11.983032873807</v>
      </c>
      <c r="L167" s="6">
        <f t="shared" si="130"/>
        <v>100.00000000000001</v>
      </c>
      <c r="M167" s="5">
        <v>60.46</v>
      </c>
      <c r="N167" s="5">
        <v>9.08</v>
      </c>
      <c r="O167" s="5">
        <v>27.36</v>
      </c>
      <c r="P167" s="5">
        <v>3.1</v>
      </c>
      <c r="Q167" s="5">
        <f t="shared" si="131"/>
        <v>100</v>
      </c>
      <c r="R167" s="6">
        <f t="shared" si="132"/>
        <v>2.3329798515376461</v>
      </c>
      <c r="S167" s="5">
        <f t="shared" si="133"/>
        <v>59.04948038176034</v>
      </c>
      <c r="T167" s="6">
        <f t="shared" si="134"/>
        <v>8.8681654294803831</v>
      </c>
      <c r="U167" s="5">
        <f t="shared" si="135"/>
        <v>26.721696712619302</v>
      </c>
      <c r="V167" s="6">
        <f t="shared" si="136"/>
        <v>3.0276776246023331</v>
      </c>
      <c r="W167" s="6">
        <f t="shared" si="137"/>
        <v>100</v>
      </c>
      <c r="X167" s="5">
        <v>1.05</v>
      </c>
      <c r="Y167" s="5">
        <v>300</v>
      </c>
      <c r="Z167" s="5">
        <v>600</v>
      </c>
      <c r="AA167" s="5"/>
      <c r="AB167" s="5"/>
      <c r="AC167" s="5"/>
      <c r="AD167" s="5">
        <v>1.69</v>
      </c>
      <c r="AE167" s="5">
        <v>0.12</v>
      </c>
      <c r="AF167" s="5">
        <v>41.09</v>
      </c>
      <c r="AG167" s="5" t="s">
        <v>202</v>
      </c>
      <c r="AH167" s="5">
        <v>3.6787778801582398</v>
      </c>
      <c r="AI167" s="5">
        <v>4.13379357975316</v>
      </c>
      <c r="AJ167" s="5">
        <v>2.1874285400594702</v>
      </c>
      <c r="AK167" s="7">
        <f t="shared" si="111"/>
        <v>36.787778801689562</v>
      </c>
      <c r="AL167" s="7">
        <f t="shared" si="112"/>
        <v>41.337935797652023</v>
      </c>
      <c r="AM167" s="7">
        <f t="shared" si="113"/>
        <v>21.874285400658422</v>
      </c>
    </row>
    <row r="168" spans="1:39" s="7" customFormat="1" x14ac:dyDescent="0.3">
      <c r="A168" s="5" t="s">
        <v>203</v>
      </c>
      <c r="B168" s="5"/>
      <c r="C168" s="5"/>
      <c r="D168" s="5"/>
      <c r="E168" s="5">
        <v>75.55</v>
      </c>
      <c r="F168" s="5">
        <v>5.87</v>
      </c>
      <c r="G168" s="5">
        <v>18.579999999999998</v>
      </c>
      <c r="H168" s="5">
        <f t="shared" si="126"/>
        <v>100</v>
      </c>
      <c r="I168" s="6">
        <f t="shared" si="127"/>
        <v>75.55</v>
      </c>
      <c r="J168" s="6">
        <f t="shared" si="128"/>
        <v>5.87</v>
      </c>
      <c r="K168" s="6">
        <f t="shared" si="129"/>
        <v>18.579999999999998</v>
      </c>
      <c r="L168" s="6">
        <f t="shared" si="130"/>
        <v>100</v>
      </c>
      <c r="M168" s="5">
        <v>45.17</v>
      </c>
      <c r="N168" s="5">
        <v>5.15</v>
      </c>
      <c r="O168" s="5">
        <v>42.92</v>
      </c>
      <c r="P168" s="5">
        <v>0.75</v>
      </c>
      <c r="Q168" s="5">
        <f t="shared" si="131"/>
        <v>93.990000000000009</v>
      </c>
      <c r="R168" s="6">
        <f t="shared" si="132"/>
        <v>5.87</v>
      </c>
      <c r="S168" s="5">
        <f t="shared" si="133"/>
        <v>45.237281625704853</v>
      </c>
      <c r="T168" s="6">
        <f t="shared" si="134"/>
        <v>5.157671028832854</v>
      </c>
      <c r="U168" s="5">
        <f t="shared" si="135"/>
        <v>42.98393020534099</v>
      </c>
      <c r="V168" s="6">
        <f t="shared" si="136"/>
        <v>0.75111714012128938</v>
      </c>
      <c r="W168" s="6">
        <f t="shared" si="137"/>
        <v>99.999999999999986</v>
      </c>
      <c r="X168" s="5">
        <v>1</v>
      </c>
      <c r="Y168" s="5">
        <v>30</v>
      </c>
      <c r="Z168" s="5">
        <v>650</v>
      </c>
      <c r="AA168" s="5"/>
      <c r="AB168" s="5"/>
      <c r="AC168" s="5"/>
      <c r="AD168" s="5">
        <v>7.3</v>
      </c>
      <c r="AE168" s="5">
        <v>0.09</v>
      </c>
      <c r="AF168" s="5">
        <v>27.15</v>
      </c>
      <c r="AG168" s="5" t="s">
        <v>204</v>
      </c>
      <c r="AH168" s="5">
        <v>3.95883297894625</v>
      </c>
      <c r="AI168" s="5">
        <v>3.6636602099450402</v>
      </c>
      <c r="AJ168" s="5">
        <v>2.3775068111055102</v>
      </c>
      <c r="AK168" s="7">
        <f t="shared" si="111"/>
        <v>39.588329789475161</v>
      </c>
      <c r="AL168" s="7">
        <f t="shared" si="112"/>
        <v>36.636602099462124</v>
      </c>
      <c r="AM168" s="7">
        <f t="shared" si="113"/>
        <v>23.775068111062708</v>
      </c>
    </row>
    <row r="169" spans="1:39" s="7" customFormat="1" x14ac:dyDescent="0.3">
      <c r="A169" s="5" t="s">
        <v>205</v>
      </c>
      <c r="B169" s="5"/>
      <c r="C169" s="5"/>
      <c r="D169" s="5"/>
      <c r="E169" s="5">
        <v>73.400000000000006</v>
      </c>
      <c r="F169" s="5">
        <v>4.7</v>
      </c>
      <c r="G169" s="5">
        <v>21.9</v>
      </c>
      <c r="H169" s="5">
        <f t="shared" si="126"/>
        <v>100</v>
      </c>
      <c r="I169" s="6">
        <f t="shared" si="127"/>
        <v>73.400000000000006</v>
      </c>
      <c r="J169" s="6">
        <f t="shared" si="128"/>
        <v>4.7</v>
      </c>
      <c r="K169" s="6">
        <f t="shared" si="129"/>
        <v>21.9</v>
      </c>
      <c r="L169" s="6">
        <f t="shared" si="130"/>
        <v>100</v>
      </c>
      <c r="M169" s="5">
        <v>41.1</v>
      </c>
      <c r="N169" s="5">
        <v>6.4</v>
      </c>
      <c r="O169" s="5">
        <v>40.5</v>
      </c>
      <c r="P169" s="5">
        <v>7.3</v>
      </c>
      <c r="Q169" s="5">
        <f t="shared" si="131"/>
        <v>95.3</v>
      </c>
      <c r="R169" s="6">
        <f t="shared" si="132"/>
        <v>4.7</v>
      </c>
      <c r="S169" s="5">
        <f t="shared" si="133"/>
        <v>41.1</v>
      </c>
      <c r="T169" s="6">
        <f t="shared" si="134"/>
        <v>6.4</v>
      </c>
      <c r="U169" s="5">
        <f t="shared" si="135"/>
        <v>40.5</v>
      </c>
      <c r="V169" s="6">
        <f t="shared" si="136"/>
        <v>7.2999999999999989</v>
      </c>
      <c r="W169" s="6">
        <f t="shared" si="137"/>
        <v>100</v>
      </c>
      <c r="X169" s="5">
        <v>0.13</v>
      </c>
      <c r="Y169" s="5">
        <v>50</v>
      </c>
      <c r="Z169" s="5">
        <v>500</v>
      </c>
      <c r="AA169" s="5"/>
      <c r="AB169" s="5"/>
      <c r="AC169" s="5"/>
      <c r="AD169" s="5">
        <v>3.9</v>
      </c>
      <c r="AE169" s="5">
        <v>0.1</v>
      </c>
      <c r="AF169" s="5">
        <v>29.8</v>
      </c>
      <c r="AG169" s="5" t="s">
        <v>206</v>
      </c>
      <c r="AH169" s="5">
        <v>3.79016985672525</v>
      </c>
      <c r="AI169" s="5">
        <v>3.23191079009912</v>
      </c>
      <c r="AJ169" s="5">
        <v>2.9779193531746602</v>
      </c>
      <c r="AK169" s="7">
        <f t="shared" si="111"/>
        <v>37.901698567256176</v>
      </c>
      <c r="AL169" s="7">
        <f t="shared" si="112"/>
        <v>32.319107900994332</v>
      </c>
      <c r="AM169" s="7">
        <f t="shared" si="113"/>
        <v>29.779193531749492</v>
      </c>
    </row>
    <row r="170" spans="1:39" s="7" customFormat="1" x14ac:dyDescent="0.3">
      <c r="A170" s="5" t="s">
        <v>207</v>
      </c>
      <c r="B170" s="5"/>
      <c r="C170" s="5"/>
      <c r="D170" s="5"/>
      <c r="E170" s="5">
        <v>79.400000000000006</v>
      </c>
      <c r="F170" s="5">
        <v>2.5</v>
      </c>
      <c r="G170" s="5">
        <v>18.100000000000001</v>
      </c>
      <c r="H170" s="5">
        <f t="shared" si="126"/>
        <v>100</v>
      </c>
      <c r="I170" s="6">
        <f t="shared" si="127"/>
        <v>79.400000000000006</v>
      </c>
      <c r="J170" s="6">
        <f t="shared" si="128"/>
        <v>2.5</v>
      </c>
      <c r="K170" s="6">
        <f t="shared" si="129"/>
        <v>18.100000000000001</v>
      </c>
      <c r="L170" s="6">
        <f t="shared" si="130"/>
        <v>100</v>
      </c>
      <c r="M170" s="5">
        <v>46.3</v>
      </c>
      <c r="N170" s="5">
        <v>6.8</v>
      </c>
      <c r="O170" s="5">
        <v>38.4</v>
      </c>
      <c r="P170" s="5">
        <v>6</v>
      </c>
      <c r="Q170" s="5">
        <f t="shared" si="131"/>
        <v>97.5</v>
      </c>
      <c r="R170" s="6">
        <f t="shared" si="132"/>
        <v>2.5</v>
      </c>
      <c r="S170" s="5">
        <f t="shared" si="133"/>
        <v>46.3</v>
      </c>
      <c r="T170" s="6">
        <f t="shared" si="134"/>
        <v>6.8</v>
      </c>
      <c r="U170" s="5">
        <f t="shared" si="135"/>
        <v>38.4</v>
      </c>
      <c r="V170" s="6">
        <f t="shared" si="136"/>
        <v>6</v>
      </c>
      <c r="W170" s="6">
        <f t="shared" si="137"/>
        <v>100</v>
      </c>
      <c r="X170" s="5">
        <v>0.13</v>
      </c>
      <c r="Y170" s="5">
        <v>50</v>
      </c>
      <c r="Z170" s="5">
        <v>600</v>
      </c>
      <c r="AA170" s="5"/>
      <c r="AB170" s="5"/>
      <c r="AC170" s="5"/>
      <c r="AD170" s="5">
        <v>3</v>
      </c>
      <c r="AE170" s="5">
        <v>0.11</v>
      </c>
      <c r="AF170" s="5">
        <v>33.9</v>
      </c>
      <c r="AG170" s="5" t="s">
        <v>206</v>
      </c>
      <c r="AH170" s="5">
        <v>4.0497998236767003</v>
      </c>
      <c r="AI170" s="5">
        <v>3.31256918909631</v>
      </c>
      <c r="AJ170" s="5">
        <v>2.63763098722099</v>
      </c>
      <c r="AK170" s="7">
        <f t="shared" si="111"/>
        <v>40.497998236791304</v>
      </c>
      <c r="AL170" s="7">
        <f t="shared" si="112"/>
        <v>33.125691890982978</v>
      </c>
      <c r="AM170" s="7">
        <f t="shared" si="113"/>
        <v>26.376309872225729</v>
      </c>
    </row>
    <row r="171" spans="1:39" s="7" customFormat="1" x14ac:dyDescent="0.3">
      <c r="A171" s="5" t="s">
        <v>132</v>
      </c>
      <c r="B171" s="5">
        <v>52.9</v>
      </c>
      <c r="C171" s="5">
        <v>32.1</v>
      </c>
      <c r="D171" s="5">
        <v>13.1</v>
      </c>
      <c r="E171" s="5">
        <v>76.7</v>
      </c>
      <c r="F171" s="5">
        <v>1.2</v>
      </c>
      <c r="G171" s="5">
        <v>15.7</v>
      </c>
      <c r="H171" s="5">
        <f t="shared" si="126"/>
        <v>93.600000000000009</v>
      </c>
      <c r="I171" s="6">
        <f t="shared" si="127"/>
        <v>81.944444444444443</v>
      </c>
      <c r="J171" s="6">
        <f t="shared" si="128"/>
        <v>1.2820512820512819</v>
      </c>
      <c r="K171" s="6">
        <f t="shared" si="129"/>
        <v>16.773504273504273</v>
      </c>
      <c r="L171" s="6">
        <f t="shared" si="130"/>
        <v>100</v>
      </c>
      <c r="M171" s="5">
        <v>52.7</v>
      </c>
      <c r="N171" s="5">
        <v>6.4</v>
      </c>
      <c r="O171" s="5">
        <v>40.6</v>
      </c>
      <c r="P171" s="5">
        <v>0.3</v>
      </c>
      <c r="Q171" s="5">
        <f t="shared" si="131"/>
        <v>100</v>
      </c>
      <c r="R171" s="6">
        <f t="shared" si="132"/>
        <v>1.2820512820512819</v>
      </c>
      <c r="S171" s="5">
        <f t="shared" si="133"/>
        <v>52.024358974358975</v>
      </c>
      <c r="T171" s="6">
        <f t="shared" si="134"/>
        <v>6.3179487179487177</v>
      </c>
      <c r="U171" s="5">
        <f t="shared" si="135"/>
        <v>40.079487179487181</v>
      </c>
      <c r="V171" s="6">
        <f t="shared" si="136"/>
        <v>0.29615384615384616</v>
      </c>
      <c r="W171" s="6">
        <f t="shared" si="137"/>
        <v>100</v>
      </c>
      <c r="X171" s="5">
        <v>0.65</v>
      </c>
      <c r="Y171" s="5">
        <v>7</v>
      </c>
      <c r="Z171" s="5">
        <v>400</v>
      </c>
      <c r="AA171" s="5"/>
      <c r="AB171" s="5"/>
      <c r="AC171" s="5"/>
      <c r="AD171" s="5">
        <v>4.0599999999999996</v>
      </c>
      <c r="AE171" s="5">
        <v>0.09</v>
      </c>
      <c r="AF171" s="5">
        <v>30.41</v>
      </c>
      <c r="AG171" s="5" t="s">
        <v>208</v>
      </c>
      <c r="AH171" s="5">
        <v>2.0455176215417699</v>
      </c>
      <c r="AI171" s="5">
        <v>4.37418562683344</v>
      </c>
      <c r="AJ171" s="5">
        <v>3.5802967516246098</v>
      </c>
      <c r="AK171" s="7">
        <f t="shared" si="111"/>
        <v>20.455176215418067</v>
      </c>
      <c r="AL171" s="7">
        <f t="shared" si="112"/>
        <v>43.741856268335184</v>
      </c>
      <c r="AM171" s="7">
        <f t="shared" si="113"/>
        <v>35.802967516246738</v>
      </c>
    </row>
    <row r="172" spans="1:39" s="7" customFormat="1" x14ac:dyDescent="0.3">
      <c r="A172" s="5" t="s">
        <v>132</v>
      </c>
      <c r="B172" s="5">
        <v>52.9</v>
      </c>
      <c r="C172" s="5">
        <v>32.1</v>
      </c>
      <c r="D172" s="5">
        <v>13.1</v>
      </c>
      <c r="E172" s="5">
        <v>76.7</v>
      </c>
      <c r="F172" s="5">
        <v>1.2</v>
      </c>
      <c r="G172" s="5">
        <v>15.7</v>
      </c>
      <c r="H172" s="5">
        <f t="shared" si="126"/>
        <v>93.600000000000009</v>
      </c>
      <c r="I172" s="6">
        <f t="shared" si="127"/>
        <v>81.944444444444443</v>
      </c>
      <c r="J172" s="6">
        <f t="shared" si="128"/>
        <v>1.2820512820512819</v>
      </c>
      <c r="K172" s="6">
        <f t="shared" si="129"/>
        <v>16.773504273504273</v>
      </c>
      <c r="L172" s="6">
        <f t="shared" si="130"/>
        <v>100</v>
      </c>
      <c r="M172" s="5">
        <v>52.7</v>
      </c>
      <c r="N172" s="5">
        <v>6.4</v>
      </c>
      <c r="O172" s="5">
        <v>40.6</v>
      </c>
      <c r="P172" s="5">
        <v>0.3</v>
      </c>
      <c r="Q172" s="5">
        <f t="shared" si="131"/>
        <v>100</v>
      </c>
      <c r="R172" s="6">
        <f t="shared" si="132"/>
        <v>1.2820512820512819</v>
      </c>
      <c r="S172" s="5">
        <f t="shared" si="133"/>
        <v>52.024358974358975</v>
      </c>
      <c r="T172" s="6">
        <f t="shared" si="134"/>
        <v>6.3179487179487177</v>
      </c>
      <c r="U172" s="5">
        <f t="shared" si="135"/>
        <v>40.079487179487181</v>
      </c>
      <c r="V172" s="6">
        <f t="shared" si="136"/>
        <v>0.29615384615384616</v>
      </c>
      <c r="W172" s="6">
        <f t="shared" si="137"/>
        <v>100</v>
      </c>
      <c r="X172" s="5">
        <v>0.65</v>
      </c>
      <c r="Y172" s="5">
        <v>7</v>
      </c>
      <c r="Z172" s="5">
        <v>500</v>
      </c>
      <c r="AA172" s="5"/>
      <c r="AB172" s="5"/>
      <c r="AC172" s="5"/>
      <c r="AD172" s="5">
        <v>3.69</v>
      </c>
      <c r="AE172" s="5">
        <v>0.09</v>
      </c>
      <c r="AF172" s="5">
        <v>31.3</v>
      </c>
      <c r="AG172" s="5" t="s">
        <v>208</v>
      </c>
      <c r="AH172" s="5">
        <v>2.9607200745916602</v>
      </c>
      <c r="AI172" s="5">
        <v>4.0276077218544204</v>
      </c>
      <c r="AJ172" s="5">
        <v>3.0116722035526902</v>
      </c>
      <c r="AK172" s="7">
        <f t="shared" si="111"/>
        <v>29.607200745920242</v>
      </c>
      <c r="AL172" s="7">
        <f t="shared" si="112"/>
        <v>40.276077218549155</v>
      </c>
      <c r="AM172" s="7">
        <f t="shared" si="113"/>
        <v>30.116722035530604</v>
      </c>
    </row>
    <row r="173" spans="1:39" s="7" customFormat="1" x14ac:dyDescent="0.3">
      <c r="A173" s="5" t="s">
        <v>132</v>
      </c>
      <c r="B173" s="5">
        <v>52.9</v>
      </c>
      <c r="C173" s="5">
        <v>32.1</v>
      </c>
      <c r="D173" s="5">
        <v>13.1</v>
      </c>
      <c r="E173" s="5">
        <v>76.7</v>
      </c>
      <c r="F173" s="5">
        <v>1.2</v>
      </c>
      <c r="G173" s="5">
        <v>15.7</v>
      </c>
      <c r="H173" s="5">
        <f t="shared" si="126"/>
        <v>93.600000000000009</v>
      </c>
      <c r="I173" s="6">
        <f t="shared" si="127"/>
        <v>81.944444444444443</v>
      </c>
      <c r="J173" s="6">
        <f t="shared" si="128"/>
        <v>1.2820512820512819</v>
      </c>
      <c r="K173" s="6">
        <f t="shared" si="129"/>
        <v>16.773504273504273</v>
      </c>
      <c r="L173" s="6">
        <f t="shared" si="130"/>
        <v>100</v>
      </c>
      <c r="M173" s="5">
        <v>52.7</v>
      </c>
      <c r="N173" s="5">
        <v>6.4</v>
      </c>
      <c r="O173" s="5">
        <v>40.6</v>
      </c>
      <c r="P173" s="5">
        <v>0.3</v>
      </c>
      <c r="Q173" s="5">
        <f t="shared" si="131"/>
        <v>100</v>
      </c>
      <c r="R173" s="6">
        <f t="shared" si="132"/>
        <v>1.2820512820512819</v>
      </c>
      <c r="S173" s="5">
        <f t="shared" si="133"/>
        <v>52.024358974358975</v>
      </c>
      <c r="T173" s="6">
        <f t="shared" si="134"/>
        <v>6.3179487179487177</v>
      </c>
      <c r="U173" s="5">
        <f t="shared" si="135"/>
        <v>40.079487179487181</v>
      </c>
      <c r="V173" s="6">
        <f t="shared" si="136"/>
        <v>0.29615384615384616</v>
      </c>
      <c r="W173" s="6">
        <f t="shared" si="137"/>
        <v>100</v>
      </c>
      <c r="X173" s="5">
        <v>0.65</v>
      </c>
      <c r="Y173" s="5">
        <v>7</v>
      </c>
      <c r="Z173" s="5">
        <v>600</v>
      </c>
      <c r="AA173" s="5"/>
      <c r="AB173" s="5"/>
      <c r="AC173" s="5"/>
      <c r="AD173" s="5">
        <v>3.41</v>
      </c>
      <c r="AE173" s="5">
        <v>0.08</v>
      </c>
      <c r="AF173" s="5">
        <v>31.91</v>
      </c>
      <c r="AG173" s="5" t="s">
        <v>208</v>
      </c>
      <c r="AH173" s="5">
        <v>3.49515049420007</v>
      </c>
      <c r="AI173" s="5">
        <v>3.83865090491217</v>
      </c>
      <c r="AJ173" s="5">
        <v>2.66619860088288</v>
      </c>
      <c r="AK173" s="7">
        <f t="shared" si="111"/>
        <v>34.951504942017756</v>
      </c>
      <c r="AL173" s="7">
        <f t="shared" si="112"/>
        <v>38.386509049140436</v>
      </c>
      <c r="AM173" s="7">
        <f t="shared" si="113"/>
        <v>26.661986008841815</v>
      </c>
    </row>
    <row r="174" spans="1:39" s="7" customFormat="1" x14ac:dyDescent="0.3">
      <c r="A174" s="5" t="s">
        <v>132</v>
      </c>
      <c r="B174" s="5">
        <v>52.9</v>
      </c>
      <c r="C174" s="5">
        <v>32.1</v>
      </c>
      <c r="D174" s="5">
        <v>13.1</v>
      </c>
      <c r="E174" s="5">
        <v>76.7</v>
      </c>
      <c r="F174" s="5">
        <v>1.2</v>
      </c>
      <c r="G174" s="5">
        <v>15.7</v>
      </c>
      <c r="H174" s="5">
        <f t="shared" si="126"/>
        <v>93.600000000000009</v>
      </c>
      <c r="I174" s="6">
        <f t="shared" si="127"/>
        <v>81.944444444444443</v>
      </c>
      <c r="J174" s="6">
        <f t="shared" si="128"/>
        <v>1.2820512820512819</v>
      </c>
      <c r="K174" s="6">
        <f t="shared" si="129"/>
        <v>16.773504273504273</v>
      </c>
      <c r="L174" s="6">
        <f t="shared" si="130"/>
        <v>100</v>
      </c>
      <c r="M174" s="5">
        <v>52.7</v>
      </c>
      <c r="N174" s="5">
        <v>6.4</v>
      </c>
      <c r="O174" s="5">
        <v>40.6</v>
      </c>
      <c r="P174" s="5">
        <v>0.3</v>
      </c>
      <c r="Q174" s="5">
        <f t="shared" si="131"/>
        <v>100</v>
      </c>
      <c r="R174" s="6">
        <f t="shared" si="132"/>
        <v>1.2820512820512819</v>
      </c>
      <c r="S174" s="5">
        <f t="shared" si="133"/>
        <v>52.024358974358975</v>
      </c>
      <c r="T174" s="6">
        <f t="shared" si="134"/>
        <v>6.3179487179487177</v>
      </c>
      <c r="U174" s="5">
        <f t="shared" si="135"/>
        <v>40.079487179487181</v>
      </c>
      <c r="V174" s="6">
        <f t="shared" si="136"/>
        <v>0.29615384615384616</v>
      </c>
      <c r="W174" s="6">
        <f t="shared" si="137"/>
        <v>100</v>
      </c>
      <c r="X174" s="5">
        <v>0.65</v>
      </c>
      <c r="Y174" s="5">
        <v>7</v>
      </c>
      <c r="Z174" s="5">
        <v>700</v>
      </c>
      <c r="AA174" s="5"/>
      <c r="AB174" s="5"/>
      <c r="AC174" s="5"/>
      <c r="AD174" s="5">
        <v>0.2</v>
      </c>
      <c r="AE174" s="5">
        <v>0.08</v>
      </c>
      <c r="AF174" s="5">
        <v>31.34</v>
      </c>
      <c r="AG174" s="5" t="s">
        <v>208</v>
      </c>
      <c r="AH174" s="5">
        <v>3.8885214151062302</v>
      </c>
      <c r="AI174" s="5">
        <v>3.7112196470473799</v>
      </c>
      <c r="AJ174" s="5">
        <v>2.4002589378326</v>
      </c>
      <c r="AK174" s="7">
        <f t="shared" si="111"/>
        <v>38.885214151115925</v>
      </c>
      <c r="AL174" s="7">
        <f t="shared" si="112"/>
        <v>37.112196470524978</v>
      </c>
      <c r="AM174" s="7">
        <f t="shared" si="113"/>
        <v>24.002589378359097</v>
      </c>
    </row>
    <row r="175" spans="1:39" s="7" customFormat="1" x14ac:dyDescent="0.3">
      <c r="A175" s="5" t="s">
        <v>132</v>
      </c>
      <c r="B175" s="5">
        <v>52.9</v>
      </c>
      <c r="C175" s="5">
        <v>32.1</v>
      </c>
      <c r="D175" s="5">
        <v>13.1</v>
      </c>
      <c r="E175" s="5">
        <v>76.7</v>
      </c>
      <c r="F175" s="5">
        <v>1.2</v>
      </c>
      <c r="G175" s="5">
        <v>15.7</v>
      </c>
      <c r="H175" s="5">
        <f t="shared" si="126"/>
        <v>93.600000000000009</v>
      </c>
      <c r="I175" s="6">
        <f t="shared" si="127"/>
        <v>81.944444444444443</v>
      </c>
      <c r="J175" s="6">
        <f t="shared" si="128"/>
        <v>1.2820512820512819</v>
      </c>
      <c r="K175" s="6">
        <f t="shared" si="129"/>
        <v>16.773504273504273</v>
      </c>
      <c r="L175" s="6">
        <f t="shared" si="130"/>
        <v>100</v>
      </c>
      <c r="M175" s="5">
        <v>52.7</v>
      </c>
      <c r="N175" s="5">
        <v>6.4</v>
      </c>
      <c r="O175" s="5">
        <v>40.6</v>
      </c>
      <c r="P175" s="5">
        <v>0.3</v>
      </c>
      <c r="Q175" s="5">
        <f t="shared" si="131"/>
        <v>100</v>
      </c>
      <c r="R175" s="6">
        <f t="shared" si="132"/>
        <v>1.2820512820512819</v>
      </c>
      <c r="S175" s="5">
        <f t="shared" si="133"/>
        <v>52.024358974358975</v>
      </c>
      <c r="T175" s="6">
        <f t="shared" si="134"/>
        <v>6.3179487179487177</v>
      </c>
      <c r="U175" s="5">
        <f t="shared" si="135"/>
        <v>40.079487179487181</v>
      </c>
      <c r="V175" s="6">
        <f t="shared" si="136"/>
        <v>0.29615384615384616</v>
      </c>
      <c r="W175" s="6">
        <f t="shared" si="137"/>
        <v>100</v>
      </c>
      <c r="X175" s="5">
        <v>0.65</v>
      </c>
      <c r="Y175" s="5">
        <v>7</v>
      </c>
      <c r="Z175" s="5">
        <v>800</v>
      </c>
      <c r="AA175" s="5"/>
      <c r="AB175" s="5"/>
      <c r="AC175" s="5"/>
      <c r="AD175" s="5">
        <v>3.28</v>
      </c>
      <c r="AE175" s="5">
        <v>0.08</v>
      </c>
      <c r="AF175" s="5">
        <v>32.340000000000003</v>
      </c>
      <c r="AG175" s="5" t="s">
        <v>208</v>
      </c>
      <c r="AH175" s="5">
        <v>4.26040836262671</v>
      </c>
      <c r="AI175" s="5">
        <v>3.59076794803648</v>
      </c>
      <c r="AJ175" s="5">
        <v>2.1488236893083399</v>
      </c>
      <c r="AK175" s="7">
        <f t="shared" si="111"/>
        <v>42.604083626388395</v>
      </c>
      <c r="AL175" s="7">
        <f t="shared" si="112"/>
        <v>35.907679480467031</v>
      </c>
      <c r="AM175" s="7">
        <f t="shared" si="113"/>
        <v>21.488236893144574</v>
      </c>
    </row>
    <row r="176" spans="1:39" s="7" customFormat="1" x14ac:dyDescent="0.3">
      <c r="A176" s="5" t="s">
        <v>128</v>
      </c>
      <c r="B176" s="5"/>
      <c r="C176" s="5"/>
      <c r="D176" s="5"/>
      <c r="E176" s="5">
        <v>77</v>
      </c>
      <c r="F176" s="5">
        <v>5.6</v>
      </c>
      <c r="G176" s="5">
        <v>10.7</v>
      </c>
      <c r="H176" s="5">
        <f t="shared" si="126"/>
        <v>93.3</v>
      </c>
      <c r="I176" s="6">
        <f t="shared" si="127"/>
        <v>82.529474812433008</v>
      </c>
      <c r="J176" s="6">
        <f t="shared" si="128"/>
        <v>6.002143622722401</v>
      </c>
      <c r="K176" s="6">
        <f t="shared" si="129"/>
        <v>11.468381564844588</v>
      </c>
      <c r="L176" s="6">
        <f t="shared" si="130"/>
        <v>100</v>
      </c>
      <c r="M176" s="5">
        <v>61</v>
      </c>
      <c r="N176" s="5">
        <v>8.5</v>
      </c>
      <c r="O176" s="5">
        <v>28.2</v>
      </c>
      <c r="P176" s="5">
        <v>2.2999999999999998</v>
      </c>
      <c r="Q176" s="5">
        <f t="shared" si="131"/>
        <v>100</v>
      </c>
      <c r="R176" s="6">
        <f t="shared" si="132"/>
        <v>6.002143622722401</v>
      </c>
      <c r="S176" s="5">
        <f t="shared" si="133"/>
        <v>57.338692390139336</v>
      </c>
      <c r="T176" s="6">
        <f t="shared" si="134"/>
        <v>7.9898177920685969</v>
      </c>
      <c r="U176" s="5">
        <f t="shared" si="135"/>
        <v>26.507395498392281</v>
      </c>
      <c r="V176" s="6">
        <f t="shared" si="136"/>
        <v>2.1619506966773847</v>
      </c>
      <c r="W176" s="6">
        <f t="shared" si="137"/>
        <v>100</v>
      </c>
      <c r="X176" s="5">
        <v>1.1100000000000001</v>
      </c>
      <c r="Y176" s="5">
        <v>5</v>
      </c>
      <c r="Z176" s="5">
        <v>550</v>
      </c>
      <c r="AA176" s="5"/>
      <c r="AB176" s="5"/>
      <c r="AC176" s="5"/>
      <c r="AD176" s="5">
        <v>2.23</v>
      </c>
      <c r="AE176" s="5">
        <v>0.11</v>
      </c>
      <c r="AF176" s="5">
        <v>34.58</v>
      </c>
      <c r="AG176" s="5" t="s">
        <v>209</v>
      </c>
      <c r="AH176" s="5">
        <v>3.1981974972511402</v>
      </c>
      <c r="AI176" s="5">
        <v>4.5754910739713104</v>
      </c>
      <c r="AJ176" s="5">
        <v>2.2263114287647801</v>
      </c>
      <c r="AK176" s="7">
        <f t="shared" si="111"/>
        <v>31.981974972552241</v>
      </c>
      <c r="AL176" s="7">
        <f t="shared" si="112"/>
        <v>45.754910739771525</v>
      </c>
      <c r="AM176" s="7">
        <f t="shared" si="113"/>
        <v>22.263114287676228</v>
      </c>
    </row>
    <row r="177" spans="1:39" s="7" customFormat="1" x14ac:dyDescent="0.3">
      <c r="A177" s="5" t="s">
        <v>210</v>
      </c>
      <c r="B177" s="5">
        <v>27</v>
      </c>
      <c r="C177" s="5">
        <v>23.6</v>
      </c>
      <c r="D177" s="5">
        <v>48.2</v>
      </c>
      <c r="E177" s="5">
        <v>78</v>
      </c>
      <c r="F177" s="5">
        <v>1.2</v>
      </c>
      <c r="G177" s="5">
        <v>14.1</v>
      </c>
      <c r="H177" s="5">
        <f t="shared" si="126"/>
        <v>93.3</v>
      </c>
      <c r="I177" s="6">
        <f t="shared" si="127"/>
        <v>83.60128617363344</v>
      </c>
      <c r="J177" s="6">
        <f t="shared" si="128"/>
        <v>1.2861736334405145</v>
      </c>
      <c r="K177" s="6">
        <f t="shared" si="129"/>
        <v>15.112540192926044</v>
      </c>
      <c r="L177" s="6">
        <f t="shared" si="130"/>
        <v>100</v>
      </c>
      <c r="M177" s="5">
        <v>51.2</v>
      </c>
      <c r="N177" s="5">
        <v>6.5</v>
      </c>
      <c r="O177" s="5">
        <v>42</v>
      </c>
      <c r="P177" s="5">
        <v>0.3</v>
      </c>
      <c r="Q177" s="5">
        <f t="shared" si="131"/>
        <v>100</v>
      </c>
      <c r="R177" s="6">
        <f t="shared" si="132"/>
        <v>1.2861736334405145</v>
      </c>
      <c r="S177" s="5">
        <f t="shared" si="133"/>
        <v>50.541479099678462</v>
      </c>
      <c r="T177" s="6">
        <f t="shared" si="134"/>
        <v>6.416398713826367</v>
      </c>
      <c r="U177" s="5">
        <f t="shared" si="135"/>
        <v>41.459807073954984</v>
      </c>
      <c r="V177" s="6">
        <f t="shared" si="136"/>
        <v>0.29614147909967847</v>
      </c>
      <c r="W177" s="6">
        <f t="shared" si="137"/>
        <v>100</v>
      </c>
      <c r="X177" s="5">
        <v>0.51</v>
      </c>
      <c r="Y177" s="5">
        <v>300</v>
      </c>
      <c r="Z177" s="5">
        <v>550</v>
      </c>
      <c r="AA177" s="5"/>
      <c r="AB177" s="5"/>
      <c r="AC177" s="5"/>
      <c r="AD177" s="5">
        <v>5.66</v>
      </c>
      <c r="AE177" s="5">
        <v>0.09</v>
      </c>
      <c r="AF177" s="5">
        <v>26.69</v>
      </c>
      <c r="AG177" s="5" t="s">
        <v>211</v>
      </c>
      <c r="AH177" s="5">
        <v>3.3560250702514498</v>
      </c>
      <c r="AI177" s="5">
        <v>3.7450879152486798</v>
      </c>
      <c r="AJ177" s="5">
        <v>2.8988870144974199</v>
      </c>
      <c r="AK177" s="7">
        <f t="shared" si="111"/>
        <v>33.560250702522723</v>
      </c>
      <c r="AL177" s="7">
        <f t="shared" si="112"/>
        <v>37.450879152495972</v>
      </c>
      <c r="AM177" s="7">
        <f t="shared" si="113"/>
        <v>28.988870144981298</v>
      </c>
    </row>
    <row r="178" spans="1:39" s="7" customFormat="1" x14ac:dyDescent="0.3">
      <c r="A178" s="5" t="s">
        <v>212</v>
      </c>
      <c r="B178" s="5">
        <v>30.69</v>
      </c>
      <c r="C178" s="5">
        <v>33.61</v>
      </c>
      <c r="D178" s="5">
        <v>16.14</v>
      </c>
      <c r="E178" s="5">
        <v>70.16</v>
      </c>
      <c r="F178" s="5">
        <v>6.02</v>
      </c>
      <c r="G178" s="5">
        <v>13.96</v>
      </c>
      <c r="H178" s="5">
        <f t="shared" si="126"/>
        <v>90.139999999999986</v>
      </c>
      <c r="I178" s="6">
        <f t="shared" si="127"/>
        <v>77.834479698247179</v>
      </c>
      <c r="J178" s="6">
        <f t="shared" si="128"/>
        <v>6.6785001109385398</v>
      </c>
      <c r="K178" s="6">
        <f t="shared" si="129"/>
        <v>15.487020190814293</v>
      </c>
      <c r="L178" s="6">
        <f t="shared" si="130"/>
        <v>100.00000000000001</v>
      </c>
      <c r="M178" s="5">
        <v>51.15</v>
      </c>
      <c r="N178" s="5">
        <v>5.89</v>
      </c>
      <c r="O178" s="5">
        <v>40.840000000000003</v>
      </c>
      <c r="P178" s="5">
        <v>2.12</v>
      </c>
      <c r="Q178" s="5">
        <f t="shared" si="131"/>
        <v>100</v>
      </c>
      <c r="R178" s="6">
        <f t="shared" si="132"/>
        <v>6.6785001109385398</v>
      </c>
      <c r="S178" s="5">
        <f t="shared" si="133"/>
        <v>47.733947193254934</v>
      </c>
      <c r="T178" s="6">
        <f t="shared" si="134"/>
        <v>5.4966363434657195</v>
      </c>
      <c r="U178" s="5">
        <f t="shared" si="135"/>
        <v>38.112500554692701</v>
      </c>
      <c r="V178" s="6">
        <f t="shared" si="136"/>
        <v>1.9784157976481029</v>
      </c>
      <c r="W178" s="6">
        <f t="shared" si="137"/>
        <v>100</v>
      </c>
      <c r="X178" s="5">
        <v>0.2</v>
      </c>
      <c r="Y178" s="5">
        <v>200</v>
      </c>
      <c r="Z178" s="5">
        <v>600</v>
      </c>
      <c r="AA178" s="5"/>
      <c r="AB178" s="5"/>
      <c r="AC178" s="5"/>
      <c r="AD178" s="5">
        <v>3.06</v>
      </c>
      <c r="AE178" s="5">
        <v>0.11</v>
      </c>
      <c r="AF178" s="5">
        <v>35.130000000000003</v>
      </c>
      <c r="AG178" s="5" t="s">
        <v>213</v>
      </c>
      <c r="AH178" s="5">
        <v>3.4743589943914301</v>
      </c>
      <c r="AI178" s="5">
        <v>4.0979840660460303</v>
      </c>
      <c r="AJ178" s="5">
        <v>2.4276569395594199</v>
      </c>
      <c r="AK178" s="7">
        <f t="shared" si="111"/>
        <v>34.743589943925137</v>
      </c>
      <c r="AL178" s="7">
        <f t="shared" si="112"/>
        <v>40.979840660473087</v>
      </c>
      <c r="AM178" s="7">
        <f t="shared" si="113"/>
        <v>24.276569395601772</v>
      </c>
    </row>
    <row r="179" spans="1:39" s="7" customFormat="1" x14ac:dyDescent="0.3">
      <c r="A179" s="5" t="s">
        <v>214</v>
      </c>
      <c r="B179" s="5"/>
      <c r="C179" s="5"/>
      <c r="D179" s="5"/>
      <c r="E179" s="5">
        <v>77.02</v>
      </c>
      <c r="F179" s="5">
        <v>5.3</v>
      </c>
      <c r="G179" s="5">
        <v>10.33</v>
      </c>
      <c r="H179" s="5">
        <f t="shared" si="126"/>
        <v>92.649999999999991</v>
      </c>
      <c r="I179" s="6">
        <f t="shared" si="127"/>
        <v>83.130059363194817</v>
      </c>
      <c r="J179" s="6">
        <f t="shared" si="128"/>
        <v>5.7204533189422566</v>
      </c>
      <c r="K179" s="6">
        <f t="shared" si="129"/>
        <v>11.149487317862926</v>
      </c>
      <c r="L179" s="6">
        <f t="shared" si="130"/>
        <v>100</v>
      </c>
      <c r="M179" s="5">
        <v>47.2</v>
      </c>
      <c r="N179" s="5">
        <v>3.21</v>
      </c>
      <c r="O179" s="5">
        <v>46.57</v>
      </c>
      <c r="P179" s="5">
        <v>2.91</v>
      </c>
      <c r="Q179" s="5">
        <f t="shared" si="131"/>
        <v>99.89</v>
      </c>
      <c r="R179" s="6">
        <f t="shared" si="132"/>
        <v>5.7204533189422566</v>
      </c>
      <c r="S179" s="5">
        <f t="shared" si="133"/>
        <v>44.548949878325416</v>
      </c>
      <c r="T179" s="6">
        <f t="shared" si="134"/>
        <v>3.0297061251996729</v>
      </c>
      <c r="U179" s="5">
        <f t="shared" si="135"/>
        <v>43.954334657491827</v>
      </c>
      <c r="V179" s="6">
        <f t="shared" si="136"/>
        <v>2.7465560200408254</v>
      </c>
      <c r="W179" s="6">
        <f t="shared" si="137"/>
        <v>100</v>
      </c>
      <c r="X179" s="5">
        <v>1.25</v>
      </c>
      <c r="Y179" s="5">
        <v>20</v>
      </c>
      <c r="Z179" s="5">
        <v>500</v>
      </c>
      <c r="AA179" s="5">
        <v>30</v>
      </c>
      <c r="AB179" s="5">
        <v>31</v>
      </c>
      <c r="AC179" s="5">
        <v>7.6560000000000003E-2</v>
      </c>
      <c r="AD179" s="5">
        <v>1.27</v>
      </c>
      <c r="AE179" s="5">
        <v>0.19</v>
      </c>
      <c r="AF179" s="5">
        <v>31.77</v>
      </c>
      <c r="AG179" s="5" t="s">
        <v>215</v>
      </c>
      <c r="AH179" s="5">
        <v>4.1399782829381904</v>
      </c>
      <c r="AI179" s="5">
        <v>3.86430449028818</v>
      </c>
      <c r="AJ179" s="5">
        <v>1.9957172267460801</v>
      </c>
      <c r="AK179" s="7">
        <f t="shared" si="111"/>
        <v>41.399782829495955</v>
      </c>
      <c r="AL179" s="7">
        <f t="shared" si="112"/>
        <v>38.643044902988258</v>
      </c>
      <c r="AM179" s="7">
        <f t="shared" si="113"/>
        <v>19.957172267515784</v>
      </c>
    </row>
    <row r="180" spans="1:39" s="7" customFormat="1" x14ac:dyDescent="0.3">
      <c r="A180" s="5" t="s">
        <v>216</v>
      </c>
      <c r="B180" s="5">
        <v>49</v>
      </c>
      <c r="C180" s="5"/>
      <c r="D180" s="5"/>
      <c r="E180" s="5">
        <v>72.13</v>
      </c>
      <c r="F180" s="5">
        <v>10.26</v>
      </c>
      <c r="G180" s="5">
        <v>13.13</v>
      </c>
      <c r="H180" s="5">
        <f t="shared" si="126"/>
        <v>95.52</v>
      </c>
      <c r="I180" s="6">
        <f t="shared" si="127"/>
        <v>75.512981574539367</v>
      </c>
      <c r="J180" s="6">
        <f t="shared" si="128"/>
        <v>10.741206030150755</v>
      </c>
      <c r="K180" s="6">
        <f t="shared" si="129"/>
        <v>13.745812395309883</v>
      </c>
      <c r="L180" s="6">
        <f t="shared" si="130"/>
        <v>100</v>
      </c>
      <c r="M180" s="5">
        <v>42.7</v>
      </c>
      <c r="N180" s="5">
        <v>7.4</v>
      </c>
      <c r="O180" s="5">
        <v>33.32</v>
      </c>
      <c r="P180" s="5">
        <v>0.45</v>
      </c>
      <c r="Q180" s="5">
        <f t="shared" si="131"/>
        <v>83.87</v>
      </c>
      <c r="R180" s="6">
        <f t="shared" si="132"/>
        <v>10.741206030150755</v>
      </c>
      <c r="S180" s="5">
        <f t="shared" si="133"/>
        <v>45.443549570914065</v>
      </c>
      <c r="T180" s="6">
        <f t="shared" si="134"/>
        <v>7.8754629232965829</v>
      </c>
      <c r="U180" s="5">
        <f t="shared" si="135"/>
        <v>35.460868189762451</v>
      </c>
      <c r="V180" s="6">
        <f t="shared" si="136"/>
        <v>0.47891328587614351</v>
      </c>
      <c r="W180" s="6">
        <f t="shared" si="137"/>
        <v>100</v>
      </c>
      <c r="X180" s="5">
        <v>0.5</v>
      </c>
      <c r="Y180" s="5">
        <v>20</v>
      </c>
      <c r="Z180" s="5">
        <v>550</v>
      </c>
      <c r="AA180" s="5">
        <v>40</v>
      </c>
      <c r="AB180" s="5">
        <v>39.04</v>
      </c>
      <c r="AC180" s="8">
        <v>8.6000000000000007E-6</v>
      </c>
      <c r="AD180" s="5">
        <v>2.08</v>
      </c>
      <c r="AE180" s="5">
        <v>0.59</v>
      </c>
      <c r="AF180" s="5">
        <v>29.57</v>
      </c>
      <c r="AG180" s="5" t="s">
        <v>217</v>
      </c>
      <c r="AH180" s="5">
        <v>3.2770142228270802</v>
      </c>
      <c r="AI180" s="5">
        <v>3.9261046897140401</v>
      </c>
      <c r="AJ180" s="5">
        <v>2.7968810874513399</v>
      </c>
      <c r="AK180" s="7">
        <f t="shared" si="111"/>
        <v>32.770142228295512</v>
      </c>
      <c r="AL180" s="7">
        <f t="shared" si="112"/>
        <v>39.261046897170004</v>
      </c>
      <c r="AM180" s="7">
        <f t="shared" si="113"/>
        <v>27.968810874534491</v>
      </c>
    </row>
    <row r="181" spans="1:39" s="7" customFormat="1" x14ac:dyDescent="0.3">
      <c r="A181" s="5" t="s">
        <v>189</v>
      </c>
      <c r="B181" s="5"/>
      <c r="C181" s="5"/>
      <c r="D181" s="5"/>
      <c r="E181" s="5">
        <v>75.37</v>
      </c>
      <c r="F181" s="5">
        <v>5.15</v>
      </c>
      <c r="G181" s="5">
        <v>7.33</v>
      </c>
      <c r="H181" s="5">
        <f t="shared" si="126"/>
        <v>87.850000000000009</v>
      </c>
      <c r="I181" s="6">
        <f t="shared" si="127"/>
        <v>85.793966989186117</v>
      </c>
      <c r="J181" s="6">
        <f t="shared" si="128"/>
        <v>5.8622652248150251</v>
      </c>
      <c r="K181" s="6">
        <f t="shared" si="129"/>
        <v>8.3437677859988604</v>
      </c>
      <c r="L181" s="6">
        <f t="shared" si="130"/>
        <v>100</v>
      </c>
      <c r="M181" s="5">
        <v>40.03</v>
      </c>
      <c r="N181" s="5">
        <v>6.02</v>
      </c>
      <c r="O181" s="5">
        <v>51.18</v>
      </c>
      <c r="P181" s="5">
        <v>1.69</v>
      </c>
      <c r="Q181" s="5">
        <f t="shared" si="131"/>
        <v>98.919999999999987</v>
      </c>
      <c r="R181" s="6">
        <f t="shared" si="132"/>
        <v>5.8622652248150251</v>
      </c>
      <c r="S181" s="5">
        <f t="shared" si="133"/>
        <v>38.094758623641887</v>
      </c>
      <c r="T181" s="6">
        <f t="shared" si="134"/>
        <v>5.7289644495209631</v>
      </c>
      <c r="U181" s="5">
        <f t="shared" si="135"/>
        <v>48.705714373169911</v>
      </c>
      <c r="V181" s="6">
        <f t="shared" si="136"/>
        <v>1.6082973288522306</v>
      </c>
      <c r="W181" s="6">
        <f t="shared" si="137"/>
        <v>100.00000000000001</v>
      </c>
      <c r="X181" s="5">
        <v>1</v>
      </c>
      <c r="Y181" s="5">
        <v>50</v>
      </c>
      <c r="Z181" s="5">
        <v>500</v>
      </c>
      <c r="AA181" s="5">
        <v>480</v>
      </c>
      <c r="AB181" s="5">
        <v>54.37</v>
      </c>
      <c r="AC181" s="5">
        <v>2.96E-3</v>
      </c>
      <c r="AD181" s="5">
        <v>1.37</v>
      </c>
      <c r="AE181" s="5">
        <v>0.95</v>
      </c>
      <c r="AF181" s="5">
        <v>19.79</v>
      </c>
      <c r="AG181" s="5" t="s">
        <v>218</v>
      </c>
      <c r="AH181" s="5">
        <v>3.7544234049747001</v>
      </c>
      <c r="AI181" s="5">
        <v>3.0598409288367701</v>
      </c>
      <c r="AJ181" s="5">
        <v>3.1857356661881</v>
      </c>
      <c r="AK181" s="7">
        <f t="shared" si="111"/>
        <v>37.544234049748617</v>
      </c>
      <c r="AL181" s="7">
        <f t="shared" si="112"/>
        <v>30.598409288369016</v>
      </c>
      <c r="AM181" s="7">
        <f t="shared" si="113"/>
        <v>31.85735666188237</v>
      </c>
    </row>
    <row r="182" spans="1:39" s="7" customFormat="1" x14ac:dyDescent="0.3">
      <c r="A182" s="5" t="s">
        <v>55</v>
      </c>
      <c r="B182" s="5"/>
      <c r="C182" s="5"/>
      <c r="D182" s="5"/>
      <c r="E182" s="5">
        <v>59.2</v>
      </c>
      <c r="F182" s="5">
        <v>20.63</v>
      </c>
      <c r="G182" s="5">
        <v>10.45</v>
      </c>
      <c r="H182" s="5">
        <f t="shared" si="126"/>
        <v>90.28</v>
      </c>
      <c r="I182" s="6">
        <f t="shared" si="127"/>
        <v>65.573770491803288</v>
      </c>
      <c r="J182" s="6">
        <f t="shared" si="128"/>
        <v>22.851129818342933</v>
      </c>
      <c r="K182" s="6">
        <f t="shared" si="129"/>
        <v>11.575099689853788</v>
      </c>
      <c r="L182" s="6">
        <f t="shared" si="130"/>
        <v>100.00000000000001</v>
      </c>
      <c r="M182" s="5">
        <v>45.85</v>
      </c>
      <c r="N182" s="5">
        <v>6.63</v>
      </c>
      <c r="O182" s="5">
        <v>47.18</v>
      </c>
      <c r="P182" s="5">
        <v>0.34</v>
      </c>
      <c r="Q182" s="5">
        <f t="shared" si="131"/>
        <v>100</v>
      </c>
      <c r="R182" s="6">
        <f t="shared" si="132"/>
        <v>22.851129818342933</v>
      </c>
      <c r="S182" s="5">
        <f t="shared" si="133"/>
        <v>35.372756978289765</v>
      </c>
      <c r="T182" s="6">
        <f t="shared" si="134"/>
        <v>5.1149700930438629</v>
      </c>
      <c r="U182" s="5">
        <f t="shared" si="135"/>
        <v>36.398836951705803</v>
      </c>
      <c r="V182" s="6">
        <f t="shared" si="136"/>
        <v>0.26230615861763401</v>
      </c>
      <c r="W182" s="6">
        <f t="shared" si="137"/>
        <v>100</v>
      </c>
      <c r="X182" s="5">
        <v>0.32</v>
      </c>
      <c r="Y182" s="5"/>
      <c r="Z182" s="5">
        <v>480</v>
      </c>
      <c r="AA182" s="5">
        <v>480</v>
      </c>
      <c r="AB182" s="5">
        <v>78.069999999999993</v>
      </c>
      <c r="AC182" s="5">
        <v>3.1260000000000003E-2</v>
      </c>
      <c r="AD182" s="5">
        <v>1.98</v>
      </c>
      <c r="AE182" s="5">
        <v>0.78</v>
      </c>
      <c r="AF182" s="5"/>
      <c r="AG182" s="5" t="s">
        <v>219</v>
      </c>
      <c r="AH182" s="5">
        <v>2.5306570576718301</v>
      </c>
      <c r="AI182" s="5">
        <v>4.7818262723626104</v>
      </c>
      <c r="AJ182" s="5">
        <v>2.6875166699651101</v>
      </c>
      <c r="AK182" s="7">
        <f t="shared" si="111"/>
        <v>25.306570576719441</v>
      </c>
      <c r="AL182" s="7">
        <f t="shared" si="112"/>
        <v>47.818262723628251</v>
      </c>
      <c r="AM182" s="7">
        <f t="shared" si="113"/>
        <v>26.875166699652308</v>
      </c>
    </row>
    <row r="183" spans="1:39" s="7" customFormat="1" x14ac:dyDescent="0.3">
      <c r="A183" s="5" t="s">
        <v>220</v>
      </c>
      <c r="B183" s="5"/>
      <c r="C183" s="5"/>
      <c r="D183" s="5">
        <v>18.87</v>
      </c>
      <c r="E183" s="5">
        <v>72.61</v>
      </c>
      <c r="F183" s="5">
        <v>2.73</v>
      </c>
      <c r="G183" s="5">
        <v>21.1</v>
      </c>
      <c r="H183" s="5">
        <f t="shared" si="126"/>
        <v>96.44</v>
      </c>
      <c r="I183" s="6">
        <f t="shared" si="127"/>
        <v>75.290335960182503</v>
      </c>
      <c r="J183" s="6">
        <f t="shared" si="128"/>
        <v>2.830775611779345</v>
      </c>
      <c r="K183" s="6">
        <f t="shared" si="129"/>
        <v>21.878888428038159</v>
      </c>
      <c r="L183" s="6">
        <f t="shared" si="130"/>
        <v>100</v>
      </c>
      <c r="M183" s="5">
        <v>43.82</v>
      </c>
      <c r="N183" s="5">
        <v>6.35</v>
      </c>
      <c r="O183" s="5">
        <v>45.98</v>
      </c>
      <c r="P183" s="5">
        <v>3.15</v>
      </c>
      <c r="Q183" s="5">
        <f t="shared" si="131"/>
        <v>99.300000000000011</v>
      </c>
      <c r="R183" s="6">
        <f t="shared" si="132"/>
        <v>2.830775611779345</v>
      </c>
      <c r="S183" s="5">
        <f t="shared" si="133"/>
        <v>42.879712111700194</v>
      </c>
      <c r="T183" s="6">
        <f t="shared" si="134"/>
        <v>6.2137419422477445</v>
      </c>
      <c r="U183" s="5">
        <f t="shared" si="135"/>
        <v>44.993362914102569</v>
      </c>
      <c r="V183" s="6">
        <f t="shared" si="136"/>
        <v>3.0824074201701408</v>
      </c>
      <c r="W183" s="6">
        <f t="shared" si="137"/>
        <v>100</v>
      </c>
      <c r="X183" s="5">
        <v>1.4</v>
      </c>
      <c r="Y183" s="5">
        <v>30</v>
      </c>
      <c r="Z183" s="5">
        <v>500</v>
      </c>
      <c r="AA183" s="5">
        <v>40</v>
      </c>
      <c r="AB183" s="5"/>
      <c r="AC183" s="5">
        <v>1.427E-2</v>
      </c>
      <c r="AD183" s="5">
        <v>1.37</v>
      </c>
      <c r="AE183" s="5">
        <v>0.2</v>
      </c>
      <c r="AF183" s="5">
        <v>36.840000000000003</v>
      </c>
      <c r="AG183" s="5" t="s">
        <v>221</v>
      </c>
      <c r="AH183" s="5">
        <v>3.6028672621864501</v>
      </c>
      <c r="AI183" s="5">
        <v>3.2276872665272598</v>
      </c>
      <c r="AJ183" s="5">
        <v>3.1694454712855999</v>
      </c>
      <c r="AK183" s="7">
        <f t="shared" si="111"/>
        <v>36.028672621866988</v>
      </c>
      <c r="AL183" s="7">
        <f t="shared" si="112"/>
        <v>32.276872665274823</v>
      </c>
      <c r="AM183" s="7">
        <f t="shared" si="113"/>
        <v>31.694454712858182</v>
      </c>
    </row>
    <row r="184" spans="1:39" s="7" customFormat="1" x14ac:dyDescent="0.3">
      <c r="A184" s="5" t="s">
        <v>220</v>
      </c>
      <c r="B184" s="5"/>
      <c r="C184" s="5"/>
      <c r="D184" s="5">
        <v>18.87</v>
      </c>
      <c r="E184" s="5">
        <v>72.61</v>
      </c>
      <c r="F184" s="5">
        <v>2.73</v>
      </c>
      <c r="G184" s="5">
        <v>21.1</v>
      </c>
      <c r="H184" s="5">
        <f t="shared" si="126"/>
        <v>96.44</v>
      </c>
      <c r="I184" s="6">
        <f t="shared" si="127"/>
        <v>75.290335960182503</v>
      </c>
      <c r="J184" s="6">
        <f t="shared" si="128"/>
        <v>2.830775611779345</v>
      </c>
      <c r="K184" s="6">
        <f t="shared" si="129"/>
        <v>21.878888428038159</v>
      </c>
      <c r="L184" s="6">
        <f t="shared" si="130"/>
        <v>100</v>
      </c>
      <c r="M184" s="5">
        <v>43.82</v>
      </c>
      <c r="N184" s="5">
        <v>6.35</v>
      </c>
      <c r="O184" s="5">
        <v>45.98</v>
      </c>
      <c r="P184" s="5">
        <v>3.15</v>
      </c>
      <c r="Q184" s="5">
        <f t="shared" si="131"/>
        <v>99.300000000000011</v>
      </c>
      <c r="R184" s="6">
        <f t="shared" si="132"/>
        <v>2.830775611779345</v>
      </c>
      <c r="S184" s="5">
        <f t="shared" si="133"/>
        <v>42.879712111700194</v>
      </c>
      <c r="T184" s="6">
        <f t="shared" si="134"/>
        <v>6.2137419422477445</v>
      </c>
      <c r="U184" s="5">
        <f t="shared" si="135"/>
        <v>44.993362914102569</v>
      </c>
      <c r="V184" s="6">
        <f t="shared" si="136"/>
        <v>3.0824074201701408</v>
      </c>
      <c r="W184" s="6">
        <f t="shared" si="137"/>
        <v>100</v>
      </c>
      <c r="X184" s="5">
        <v>1.4</v>
      </c>
      <c r="Y184" s="5">
        <v>30</v>
      </c>
      <c r="Z184" s="5">
        <v>500</v>
      </c>
      <c r="AA184" s="5">
        <v>40</v>
      </c>
      <c r="AB184" s="5"/>
      <c r="AC184" s="5">
        <v>3.8899999999999998E-3</v>
      </c>
      <c r="AD184" s="5">
        <v>1.6</v>
      </c>
      <c r="AE184" s="5">
        <v>0.24</v>
      </c>
      <c r="AF184" s="5">
        <v>34.21</v>
      </c>
      <c r="AG184" s="5" t="s">
        <v>221</v>
      </c>
      <c r="AH184" s="5">
        <v>3.6028672621864501</v>
      </c>
      <c r="AI184" s="5">
        <v>3.2276872665272598</v>
      </c>
      <c r="AJ184" s="5">
        <v>3.1694454712855999</v>
      </c>
      <c r="AK184" s="7">
        <f t="shared" si="111"/>
        <v>36.028672621866988</v>
      </c>
      <c r="AL184" s="7">
        <f t="shared" si="112"/>
        <v>32.276872665274823</v>
      </c>
      <c r="AM184" s="7">
        <f t="shared" si="113"/>
        <v>31.694454712858182</v>
      </c>
    </row>
    <row r="185" spans="1:39" s="7" customFormat="1" x14ac:dyDescent="0.3">
      <c r="A185" s="5" t="s">
        <v>222</v>
      </c>
      <c r="B185" s="5"/>
      <c r="C185" s="5"/>
      <c r="D185" s="5"/>
      <c r="E185" s="5">
        <v>78.17</v>
      </c>
      <c r="F185" s="5">
        <v>3.53</v>
      </c>
      <c r="G185" s="5">
        <v>14.43</v>
      </c>
      <c r="H185" s="5">
        <f t="shared" si="126"/>
        <v>96.13</v>
      </c>
      <c r="I185" s="6">
        <f t="shared" si="127"/>
        <v>81.316966607718726</v>
      </c>
      <c r="J185" s="6">
        <f t="shared" si="128"/>
        <v>3.6721106834494956</v>
      </c>
      <c r="K185" s="6">
        <f t="shared" si="129"/>
        <v>15.010922708831792</v>
      </c>
      <c r="L185" s="6">
        <f t="shared" si="130"/>
        <v>100</v>
      </c>
      <c r="M185" s="5">
        <v>49.17</v>
      </c>
      <c r="N185" s="5">
        <v>5.93</v>
      </c>
      <c r="O185" s="5">
        <v>43.87</v>
      </c>
      <c r="P185" s="5">
        <v>1.03</v>
      </c>
      <c r="Q185" s="5">
        <f t="shared" si="131"/>
        <v>100</v>
      </c>
      <c r="R185" s="6">
        <f t="shared" si="132"/>
        <v>3.6721106834494956</v>
      </c>
      <c r="S185" s="5">
        <f t="shared" si="133"/>
        <v>47.364423176947888</v>
      </c>
      <c r="T185" s="6">
        <f t="shared" si="134"/>
        <v>5.712243836471445</v>
      </c>
      <c r="U185" s="5">
        <f t="shared" si="135"/>
        <v>42.259045043170708</v>
      </c>
      <c r="V185" s="6">
        <f t="shared" si="136"/>
        <v>0.99217725996047024</v>
      </c>
      <c r="W185" s="6">
        <f t="shared" si="137"/>
        <v>100</v>
      </c>
      <c r="X185" s="5">
        <v>0.6</v>
      </c>
      <c r="Y185" s="5"/>
      <c r="Z185" s="5">
        <v>400</v>
      </c>
      <c r="AA185" s="5"/>
      <c r="AB185" s="5">
        <v>42.24</v>
      </c>
      <c r="AC185" s="5"/>
      <c r="AD185" s="5"/>
      <c r="AE185" s="5"/>
      <c r="AF185" s="5"/>
      <c r="AG185" s="5" t="s">
        <v>223</v>
      </c>
      <c r="AH185" s="5">
        <v>2.1954649360796199</v>
      </c>
      <c r="AI185" s="5">
        <v>4.2356243685027204</v>
      </c>
      <c r="AJ185" s="5">
        <v>3.56891069531645</v>
      </c>
      <c r="AK185" s="7">
        <f t="shared" si="111"/>
        <v>21.954649361018401</v>
      </c>
      <c r="AL185" s="7">
        <f t="shared" si="112"/>
        <v>42.356243685455894</v>
      </c>
      <c r="AM185" s="7">
        <f t="shared" si="113"/>
        <v>35.689106953525709</v>
      </c>
    </row>
    <row r="186" spans="1:39" s="7" customFormat="1" x14ac:dyDescent="0.3">
      <c r="A186" s="5" t="s">
        <v>224</v>
      </c>
      <c r="B186" s="5"/>
      <c r="C186" s="5"/>
      <c r="D186" s="5"/>
      <c r="E186" s="5">
        <v>72.61</v>
      </c>
      <c r="F186" s="5">
        <v>2.73</v>
      </c>
      <c r="G186" s="5">
        <v>21.1</v>
      </c>
      <c r="H186" s="5">
        <f t="shared" si="126"/>
        <v>96.44</v>
      </c>
      <c r="I186" s="6">
        <f t="shared" si="127"/>
        <v>75.290335960182503</v>
      </c>
      <c r="J186" s="6">
        <f t="shared" si="128"/>
        <v>2.830775611779345</v>
      </c>
      <c r="K186" s="6">
        <f t="shared" si="129"/>
        <v>21.878888428038159</v>
      </c>
      <c r="L186" s="6">
        <f t="shared" si="130"/>
        <v>100</v>
      </c>
      <c r="M186" s="5">
        <v>43.82</v>
      </c>
      <c r="N186" s="5">
        <v>6.35</v>
      </c>
      <c r="O186" s="5">
        <v>45.98</v>
      </c>
      <c r="P186" s="5">
        <v>3.15</v>
      </c>
      <c r="Q186" s="5">
        <f t="shared" si="131"/>
        <v>99.300000000000011</v>
      </c>
      <c r="R186" s="6">
        <f t="shared" si="132"/>
        <v>2.830775611779345</v>
      </c>
      <c r="S186" s="5">
        <f t="shared" si="133"/>
        <v>42.879712111700194</v>
      </c>
      <c r="T186" s="6">
        <f t="shared" si="134"/>
        <v>6.2137419422477445</v>
      </c>
      <c r="U186" s="5">
        <f t="shared" si="135"/>
        <v>44.993362914102569</v>
      </c>
      <c r="V186" s="6">
        <f t="shared" si="136"/>
        <v>3.0824074201701408</v>
      </c>
      <c r="W186" s="6">
        <f t="shared" si="137"/>
        <v>100</v>
      </c>
      <c r="X186" s="5">
        <v>1.44</v>
      </c>
      <c r="Y186" s="5">
        <v>30</v>
      </c>
      <c r="Z186" s="5">
        <v>450</v>
      </c>
      <c r="AA186" s="5">
        <v>40</v>
      </c>
      <c r="AB186" s="5">
        <v>43.8</v>
      </c>
      <c r="AC186" s="5">
        <v>1.5980000000000001E-2</v>
      </c>
      <c r="AD186" s="5"/>
      <c r="AE186" s="5"/>
      <c r="AF186" s="5">
        <v>37.42</v>
      </c>
      <c r="AG186" s="5" t="s">
        <v>225</v>
      </c>
      <c r="AH186" s="5">
        <v>3.19702141189829</v>
      </c>
      <c r="AI186" s="5">
        <v>3.3797934996052099</v>
      </c>
      <c r="AJ186" s="5">
        <v>3.4231850884961901</v>
      </c>
      <c r="AK186" s="7">
        <f t="shared" si="111"/>
        <v>31.970214118983886</v>
      </c>
      <c r="AL186" s="7">
        <f t="shared" si="112"/>
        <v>33.797934996053144</v>
      </c>
      <c r="AM186" s="7">
        <f t="shared" si="113"/>
        <v>34.231850884962959</v>
      </c>
    </row>
    <row r="187" spans="1:39" s="7" customFormat="1" x14ac:dyDescent="0.3">
      <c r="A187" s="5" t="s">
        <v>224</v>
      </c>
      <c r="B187" s="5"/>
      <c r="C187" s="5"/>
      <c r="D187" s="5"/>
      <c r="E187" s="5">
        <v>72.61</v>
      </c>
      <c r="F187" s="5">
        <v>2.73</v>
      </c>
      <c r="G187" s="5">
        <v>21.1</v>
      </c>
      <c r="H187" s="5">
        <f t="shared" si="126"/>
        <v>96.44</v>
      </c>
      <c r="I187" s="6">
        <f t="shared" si="127"/>
        <v>75.290335960182503</v>
      </c>
      <c r="J187" s="6">
        <f t="shared" si="128"/>
        <v>2.830775611779345</v>
      </c>
      <c r="K187" s="6">
        <f t="shared" si="129"/>
        <v>21.878888428038159</v>
      </c>
      <c r="L187" s="6">
        <f t="shared" si="130"/>
        <v>100</v>
      </c>
      <c r="M187" s="5">
        <v>43.82</v>
      </c>
      <c r="N187" s="5">
        <v>6.35</v>
      </c>
      <c r="O187" s="5">
        <v>45.98</v>
      </c>
      <c r="P187" s="5">
        <v>3.15</v>
      </c>
      <c r="Q187" s="5">
        <f t="shared" si="131"/>
        <v>99.300000000000011</v>
      </c>
      <c r="R187" s="6">
        <f t="shared" si="132"/>
        <v>2.830775611779345</v>
      </c>
      <c r="S187" s="5">
        <f t="shared" si="133"/>
        <v>42.879712111700194</v>
      </c>
      <c r="T187" s="6">
        <f t="shared" si="134"/>
        <v>6.2137419422477445</v>
      </c>
      <c r="U187" s="5">
        <f t="shared" si="135"/>
        <v>44.993362914102569</v>
      </c>
      <c r="V187" s="6">
        <f t="shared" si="136"/>
        <v>3.0824074201701408</v>
      </c>
      <c r="W187" s="6">
        <f t="shared" si="137"/>
        <v>100</v>
      </c>
      <c r="X187" s="5">
        <v>1.44</v>
      </c>
      <c r="Y187" s="5">
        <v>30</v>
      </c>
      <c r="Z187" s="5">
        <v>500</v>
      </c>
      <c r="AA187" s="5">
        <v>40</v>
      </c>
      <c r="AB187" s="5">
        <v>47.7</v>
      </c>
      <c r="AC187" s="5">
        <v>1.427E-2</v>
      </c>
      <c r="AD187" s="5"/>
      <c r="AE187" s="5"/>
      <c r="AF187" s="5">
        <v>36.840000000000003</v>
      </c>
      <c r="AG187" s="5" t="s">
        <v>225</v>
      </c>
      <c r="AH187" s="5">
        <v>3.6028672621864501</v>
      </c>
      <c r="AI187" s="5">
        <v>3.2276872665272598</v>
      </c>
      <c r="AJ187" s="5">
        <v>3.1694454712855999</v>
      </c>
      <c r="AK187" s="7">
        <f t="shared" si="111"/>
        <v>36.028672621866988</v>
      </c>
      <c r="AL187" s="7">
        <f t="shared" si="112"/>
        <v>32.276872665274823</v>
      </c>
      <c r="AM187" s="7">
        <f t="shared" si="113"/>
        <v>31.694454712858182</v>
      </c>
    </row>
    <row r="188" spans="1:39" s="7" customFormat="1" x14ac:dyDescent="0.3">
      <c r="A188" s="5" t="s">
        <v>226</v>
      </c>
      <c r="B188" s="5">
        <v>41.1</v>
      </c>
      <c r="C188" s="5"/>
      <c r="D188" s="5">
        <v>23.2</v>
      </c>
      <c r="E188" s="5">
        <v>14.1</v>
      </c>
      <c r="F188" s="5">
        <v>8.8000000000000007</v>
      </c>
      <c r="G188" s="5">
        <v>74</v>
      </c>
      <c r="H188" s="5">
        <f t="shared" si="126"/>
        <v>96.9</v>
      </c>
      <c r="I188" s="6">
        <f t="shared" si="127"/>
        <v>14.551083591331269</v>
      </c>
      <c r="J188" s="6">
        <f t="shared" si="128"/>
        <v>9.0815273477812184</v>
      </c>
      <c r="K188" s="6">
        <f t="shared" si="129"/>
        <v>76.367389060887518</v>
      </c>
      <c r="L188" s="6">
        <f t="shared" si="130"/>
        <v>100</v>
      </c>
      <c r="M188" s="5">
        <v>80.400000000000006</v>
      </c>
      <c r="N188" s="5">
        <v>1.1000000000000001</v>
      </c>
      <c r="O188" s="5">
        <v>18.5</v>
      </c>
      <c r="P188" s="5">
        <v>0</v>
      </c>
      <c r="Q188" s="5">
        <f t="shared" si="131"/>
        <v>100</v>
      </c>
      <c r="R188" s="6">
        <f t="shared" si="132"/>
        <v>9.0815273477812184</v>
      </c>
      <c r="S188" s="5">
        <f t="shared" si="133"/>
        <v>73.098452012383902</v>
      </c>
      <c r="T188" s="6">
        <f t="shared" si="134"/>
        <v>1.0001031991744067</v>
      </c>
      <c r="U188" s="5">
        <f t="shared" si="135"/>
        <v>16.819917440660475</v>
      </c>
      <c r="V188" s="6">
        <f t="shared" si="136"/>
        <v>0</v>
      </c>
      <c r="W188" s="6">
        <f t="shared" si="137"/>
        <v>100</v>
      </c>
      <c r="X188" s="5">
        <v>0.25</v>
      </c>
      <c r="Y188" s="5">
        <v>2.5</v>
      </c>
      <c r="Z188" s="5">
        <v>185</v>
      </c>
      <c r="AA188" s="5">
        <v>25</v>
      </c>
      <c r="AB188" s="5">
        <v>33.1</v>
      </c>
      <c r="AC188" s="5">
        <v>2.33E-3</v>
      </c>
      <c r="AD188" s="5">
        <v>4.37</v>
      </c>
      <c r="AE188" s="5">
        <v>2.48</v>
      </c>
      <c r="AF188" s="5"/>
      <c r="AG188" s="5" t="s">
        <v>227</v>
      </c>
      <c r="AH188" s="5">
        <v>1.26052320956655</v>
      </c>
      <c r="AI188" s="5">
        <v>7.8767177229927698</v>
      </c>
      <c r="AJ188" s="5">
        <v>0.86275906743974995</v>
      </c>
      <c r="AK188" s="7">
        <f t="shared" si="111"/>
        <v>12.605232095666674</v>
      </c>
      <c r="AL188" s="7">
        <f t="shared" si="112"/>
        <v>78.767177229935029</v>
      </c>
      <c r="AM188" s="7">
        <f t="shared" si="113"/>
        <v>8.6275906743983022</v>
      </c>
    </row>
    <row r="189" spans="1:39" s="7" customFormat="1" x14ac:dyDescent="0.3">
      <c r="A189" s="5" t="s">
        <v>226</v>
      </c>
      <c r="B189" s="5"/>
      <c r="C189" s="5"/>
      <c r="D189" s="5"/>
      <c r="E189" s="5">
        <v>13.1</v>
      </c>
      <c r="F189" s="5">
        <v>10.1</v>
      </c>
      <c r="G189" s="5">
        <v>73.400000000000006</v>
      </c>
      <c r="H189" s="5">
        <f t="shared" si="126"/>
        <v>96.600000000000009</v>
      </c>
      <c r="I189" s="6">
        <f t="shared" si="127"/>
        <v>13.561076604554865</v>
      </c>
      <c r="J189" s="6">
        <f t="shared" si="128"/>
        <v>10.455486542443063</v>
      </c>
      <c r="K189" s="6">
        <f t="shared" si="129"/>
        <v>75.983436853002075</v>
      </c>
      <c r="L189" s="6">
        <f t="shared" si="130"/>
        <v>100</v>
      </c>
      <c r="M189" s="5">
        <v>84.9</v>
      </c>
      <c r="N189" s="5">
        <v>1</v>
      </c>
      <c r="O189" s="5">
        <v>14.1</v>
      </c>
      <c r="P189" s="5">
        <v>0</v>
      </c>
      <c r="Q189" s="5">
        <f t="shared" si="131"/>
        <v>100</v>
      </c>
      <c r="R189" s="6">
        <f t="shared" si="132"/>
        <v>10.455486542443063</v>
      </c>
      <c r="S189" s="5">
        <f t="shared" si="133"/>
        <v>76.023291925465841</v>
      </c>
      <c r="T189" s="6">
        <f t="shared" si="134"/>
        <v>0.89544513457556929</v>
      </c>
      <c r="U189" s="5">
        <f t="shared" si="135"/>
        <v>12.625776397515526</v>
      </c>
      <c r="V189" s="6">
        <f t="shared" si="136"/>
        <v>0</v>
      </c>
      <c r="W189" s="6">
        <f t="shared" si="137"/>
        <v>100</v>
      </c>
      <c r="X189" s="5">
        <v>0.25</v>
      </c>
      <c r="Y189" s="5">
        <v>2.5</v>
      </c>
      <c r="Z189" s="5">
        <v>185</v>
      </c>
      <c r="AA189" s="5">
        <v>25</v>
      </c>
      <c r="AB189" s="5">
        <v>33.299999999999997</v>
      </c>
      <c r="AC189" s="5">
        <v>2.0100000000000001E-3</v>
      </c>
      <c r="AD189" s="5">
        <v>2.62</v>
      </c>
      <c r="AE189" s="5">
        <v>2.17</v>
      </c>
      <c r="AF189" s="5"/>
      <c r="AG189" s="5" t="s">
        <v>227</v>
      </c>
      <c r="AH189" s="5">
        <v>0.79758298400021199</v>
      </c>
      <c r="AI189" s="5">
        <v>8.4295973022273998</v>
      </c>
      <c r="AJ189" s="5">
        <v>0.77281971376923297</v>
      </c>
      <c r="AK189" s="7">
        <f t="shared" si="111"/>
        <v>7.9758298400046375</v>
      </c>
      <c r="AL189" s="7">
        <f t="shared" si="112"/>
        <v>84.295973022300615</v>
      </c>
      <c r="AM189" s="7">
        <f t="shared" si="113"/>
        <v>7.7281971376947682</v>
      </c>
    </row>
    <row r="190" spans="1:39" s="7" customFormat="1" x14ac:dyDescent="0.3">
      <c r="A190" s="5" t="s">
        <v>226</v>
      </c>
      <c r="B190" s="5"/>
      <c r="C190" s="5"/>
      <c r="D190" s="5"/>
      <c r="E190" s="5">
        <v>12</v>
      </c>
      <c r="F190" s="5">
        <v>11.9</v>
      </c>
      <c r="G190" s="5">
        <v>73.099999999999994</v>
      </c>
      <c r="H190" s="5">
        <f t="shared" si="126"/>
        <v>97</v>
      </c>
      <c r="I190" s="6">
        <f t="shared" si="127"/>
        <v>12.371134020618557</v>
      </c>
      <c r="J190" s="6">
        <f t="shared" si="128"/>
        <v>12.268041237113403</v>
      </c>
      <c r="K190" s="6">
        <f t="shared" si="129"/>
        <v>75.360824742268036</v>
      </c>
      <c r="L190" s="6">
        <f t="shared" si="130"/>
        <v>100</v>
      </c>
      <c r="M190" s="5">
        <v>78.8</v>
      </c>
      <c r="N190" s="5">
        <v>1.4</v>
      </c>
      <c r="O190" s="5">
        <v>19.8</v>
      </c>
      <c r="P190" s="5">
        <v>0</v>
      </c>
      <c r="Q190" s="5">
        <f t="shared" si="131"/>
        <v>100</v>
      </c>
      <c r="R190" s="6">
        <f t="shared" si="132"/>
        <v>12.268041237113403</v>
      </c>
      <c r="S190" s="5">
        <f t="shared" si="133"/>
        <v>69.132783505154634</v>
      </c>
      <c r="T190" s="6">
        <f t="shared" si="134"/>
        <v>1.2282474226804121</v>
      </c>
      <c r="U190" s="5">
        <f t="shared" si="135"/>
        <v>17.370927835051546</v>
      </c>
      <c r="V190" s="6">
        <f t="shared" si="136"/>
        <v>0</v>
      </c>
      <c r="W190" s="6">
        <f t="shared" si="137"/>
        <v>100</v>
      </c>
      <c r="X190" s="5">
        <v>0.25</v>
      </c>
      <c r="Y190" s="5">
        <v>2.5</v>
      </c>
      <c r="Z190" s="5">
        <v>185</v>
      </c>
      <c r="AA190" s="5">
        <v>25</v>
      </c>
      <c r="AB190" s="5">
        <v>34.9</v>
      </c>
      <c r="AC190" s="5">
        <v>1.9599999999999999E-3</v>
      </c>
      <c r="AD190" s="5">
        <v>3.52</v>
      </c>
      <c r="AE190" s="5">
        <v>2.2599999999999998</v>
      </c>
      <c r="AF190" s="5"/>
      <c r="AG190" s="5" t="s">
        <v>227</v>
      </c>
      <c r="AH190" s="5">
        <v>1.1061365205773199</v>
      </c>
      <c r="AI190" s="5">
        <v>7.8373121526780798</v>
      </c>
      <c r="AJ190" s="5">
        <v>1.05655132674052</v>
      </c>
      <c r="AK190" s="7">
        <f t="shared" si="111"/>
        <v>11.061365205777712</v>
      </c>
      <c r="AL190" s="7">
        <f t="shared" si="112"/>
        <v>78.373121526812767</v>
      </c>
      <c r="AM190" s="7">
        <f t="shared" si="113"/>
        <v>10.565513267409511</v>
      </c>
    </row>
    <row r="191" spans="1:39" s="7" customFormat="1" x14ac:dyDescent="0.3">
      <c r="A191" s="5" t="s">
        <v>226</v>
      </c>
      <c r="B191" s="5"/>
      <c r="C191" s="5"/>
      <c r="D191" s="5"/>
      <c r="E191" s="5">
        <v>15.9</v>
      </c>
      <c r="F191" s="5">
        <v>12</v>
      </c>
      <c r="G191" s="5">
        <v>68.900000000000006</v>
      </c>
      <c r="H191" s="5">
        <f t="shared" ref="H191:H245" si="138">E191+F191+G191</f>
        <v>96.800000000000011</v>
      </c>
      <c r="I191" s="6">
        <f t="shared" ref="I191:I245" si="139">(E191/H191)*100</f>
        <v>16.425619834710741</v>
      </c>
      <c r="J191" s="6">
        <f t="shared" ref="J191:J245" si="140">(F191/H191)*100</f>
        <v>12.396694214876032</v>
      </c>
      <c r="K191" s="6">
        <f t="shared" ref="K191:K245" si="141">(G191/H191)*100</f>
        <v>71.17768595041322</v>
      </c>
      <c r="L191" s="6">
        <f t="shared" ref="L191:L245" si="142">SUM(I191:K191)</f>
        <v>100</v>
      </c>
      <c r="M191" s="5">
        <v>85.1</v>
      </c>
      <c r="N191" s="5">
        <v>1.4</v>
      </c>
      <c r="O191" s="5">
        <v>13.5</v>
      </c>
      <c r="P191" s="5">
        <v>0</v>
      </c>
      <c r="Q191" s="5">
        <f t="shared" ref="Q191:Q245" si="143">M191+N191+O191+P191</f>
        <v>100</v>
      </c>
      <c r="R191" s="6">
        <f t="shared" ref="R191:R245" si="144">J191</f>
        <v>12.396694214876032</v>
      </c>
      <c r="S191" s="5">
        <f t="shared" ref="S191:S245" si="145">(M191/Q191)*(100-R191)</f>
        <v>74.550413223140495</v>
      </c>
      <c r="T191" s="6">
        <f t="shared" ref="T191:T245" si="146">(N191/Q191)*(100-R191)</f>
        <v>1.2264462809917354</v>
      </c>
      <c r="U191" s="5">
        <f t="shared" ref="U191:U245" si="147">(O191/Q191)*(100-R191)</f>
        <v>11.826446280991735</v>
      </c>
      <c r="V191" s="6">
        <f t="shared" ref="V191:V245" si="148">(P191/Q191)*(100-R191)</f>
        <v>0</v>
      </c>
      <c r="W191" s="6">
        <f t="shared" ref="W191:W245" si="149">R191+S191+T191+U191+V191</f>
        <v>100</v>
      </c>
      <c r="X191" s="5">
        <v>0.25</v>
      </c>
      <c r="Y191" s="5">
        <v>2.5</v>
      </c>
      <c r="Z191" s="5">
        <v>185</v>
      </c>
      <c r="AA191" s="5">
        <v>25</v>
      </c>
      <c r="AB191" s="5">
        <v>30.4</v>
      </c>
      <c r="AC191" s="5">
        <v>1.8799999999999999E-3</v>
      </c>
      <c r="AD191" s="5">
        <v>4.1399999999999997</v>
      </c>
      <c r="AE191" s="5">
        <v>2.27</v>
      </c>
      <c r="AF191" s="5"/>
      <c r="AG191" s="5" t="s">
        <v>227</v>
      </c>
      <c r="AH191" s="5">
        <v>0.43620857541792002</v>
      </c>
      <c r="AI191" s="5">
        <v>8.5595267594513107</v>
      </c>
      <c r="AJ191" s="5">
        <v>1.00426466506468</v>
      </c>
      <c r="AK191" s="7">
        <f t="shared" si="111"/>
        <v>4.3620857542080289</v>
      </c>
      <c r="AL191" s="7">
        <f t="shared" si="112"/>
        <v>85.595267595078809</v>
      </c>
      <c r="AM191" s="7">
        <f t="shared" si="113"/>
        <v>10.042646650713172</v>
      </c>
    </row>
    <row r="192" spans="1:39" s="7" customFormat="1" x14ac:dyDescent="0.3">
      <c r="A192" s="5" t="s">
        <v>226</v>
      </c>
      <c r="B192" s="5"/>
      <c r="C192" s="5"/>
      <c r="D192" s="5"/>
      <c r="E192" s="5">
        <v>9.4</v>
      </c>
      <c r="F192" s="5">
        <v>6.5</v>
      </c>
      <c r="G192" s="5">
        <v>74.8</v>
      </c>
      <c r="H192" s="5">
        <f t="shared" si="138"/>
        <v>90.7</v>
      </c>
      <c r="I192" s="6">
        <f t="shared" si="139"/>
        <v>10.363836824696802</v>
      </c>
      <c r="J192" s="6">
        <f t="shared" si="140"/>
        <v>7.1664829106945982</v>
      </c>
      <c r="K192" s="6">
        <f t="shared" si="141"/>
        <v>82.469680264608598</v>
      </c>
      <c r="L192" s="6">
        <f t="shared" si="142"/>
        <v>100</v>
      </c>
      <c r="M192" s="5">
        <v>83.2</v>
      </c>
      <c r="N192" s="5">
        <v>1.6</v>
      </c>
      <c r="O192" s="5">
        <v>15.2</v>
      </c>
      <c r="P192" s="5">
        <v>0</v>
      </c>
      <c r="Q192" s="5">
        <f t="shared" si="143"/>
        <v>100</v>
      </c>
      <c r="R192" s="6">
        <f t="shared" si="144"/>
        <v>7.1664829106945982</v>
      </c>
      <c r="S192" s="5">
        <f t="shared" si="145"/>
        <v>77.237486218302095</v>
      </c>
      <c r="T192" s="6">
        <f t="shared" si="146"/>
        <v>1.4853362734288864</v>
      </c>
      <c r="U192" s="5">
        <f t="shared" si="147"/>
        <v>14.110694597574421</v>
      </c>
      <c r="V192" s="6">
        <f t="shared" si="148"/>
        <v>0</v>
      </c>
      <c r="W192" s="6">
        <f t="shared" si="149"/>
        <v>100</v>
      </c>
      <c r="X192" s="5">
        <v>0.25</v>
      </c>
      <c r="Y192" s="5">
        <v>2.5</v>
      </c>
      <c r="Z192" s="5">
        <v>185</v>
      </c>
      <c r="AA192" s="5">
        <v>25</v>
      </c>
      <c r="AB192" s="5">
        <v>15.3</v>
      </c>
      <c r="AC192" s="5">
        <v>1.9300000000000001E-3</v>
      </c>
      <c r="AD192" s="5">
        <v>3.79</v>
      </c>
      <c r="AE192" s="5">
        <v>2.2599999999999998</v>
      </c>
      <c r="AF192" s="5"/>
      <c r="AG192" s="5" t="s">
        <v>227</v>
      </c>
      <c r="AH192" s="5">
        <v>0.50688809911800303</v>
      </c>
      <c r="AI192" s="5">
        <v>8.2815764794330207</v>
      </c>
      <c r="AJ192" s="5">
        <v>1.21153542144895</v>
      </c>
      <c r="AK192" s="7">
        <f t="shared" si="111"/>
        <v>5.0688809911800439</v>
      </c>
      <c r="AL192" s="7">
        <f t="shared" si="112"/>
        <v>82.81576479433042</v>
      </c>
      <c r="AM192" s="7">
        <f t="shared" si="113"/>
        <v>12.115354214489532</v>
      </c>
    </row>
    <row r="193" spans="1:39" s="7" customFormat="1" x14ac:dyDescent="0.3">
      <c r="A193" s="5" t="s">
        <v>226</v>
      </c>
      <c r="B193" s="5"/>
      <c r="C193" s="5"/>
      <c r="D193" s="5"/>
      <c r="E193" s="5">
        <v>7.9</v>
      </c>
      <c r="F193" s="5">
        <v>13.6</v>
      </c>
      <c r="G193" s="5">
        <v>75.400000000000006</v>
      </c>
      <c r="H193" s="5">
        <f t="shared" si="138"/>
        <v>96.9</v>
      </c>
      <c r="I193" s="6">
        <f t="shared" si="139"/>
        <v>8.1527347781217738</v>
      </c>
      <c r="J193" s="6">
        <f t="shared" si="140"/>
        <v>14.035087719298245</v>
      </c>
      <c r="K193" s="6">
        <f t="shared" si="141"/>
        <v>77.812177502579985</v>
      </c>
      <c r="L193" s="6">
        <f t="shared" si="142"/>
        <v>100</v>
      </c>
      <c r="M193" s="5">
        <v>85.7</v>
      </c>
      <c r="N193" s="5">
        <v>1.8</v>
      </c>
      <c r="O193" s="5">
        <v>12.5</v>
      </c>
      <c r="P193" s="5">
        <v>0</v>
      </c>
      <c r="Q193" s="5">
        <f t="shared" si="143"/>
        <v>100</v>
      </c>
      <c r="R193" s="6">
        <f t="shared" si="144"/>
        <v>14.035087719298245</v>
      </c>
      <c r="S193" s="5">
        <f t="shared" si="145"/>
        <v>73.671929824561403</v>
      </c>
      <c r="T193" s="6">
        <f t="shared" si="146"/>
        <v>1.5473684210526317</v>
      </c>
      <c r="U193" s="5">
        <f t="shared" si="147"/>
        <v>10.745614035087719</v>
      </c>
      <c r="V193" s="6">
        <f t="shared" si="148"/>
        <v>0</v>
      </c>
      <c r="W193" s="6">
        <f t="shared" si="149"/>
        <v>100</v>
      </c>
      <c r="X193" s="5">
        <v>0.25</v>
      </c>
      <c r="Y193" s="5">
        <v>2.5</v>
      </c>
      <c r="Z193" s="5">
        <v>185</v>
      </c>
      <c r="AA193" s="5">
        <v>25</v>
      </c>
      <c r="AB193" s="5">
        <v>23.3</v>
      </c>
      <c r="AC193" s="5">
        <v>1.74E-3</v>
      </c>
      <c r="AD193" s="5">
        <v>3.32</v>
      </c>
      <c r="AE193" s="5">
        <v>2.2799999999999998</v>
      </c>
      <c r="AF193" s="5"/>
      <c r="AG193" s="5" t="s">
        <v>227</v>
      </c>
      <c r="AH193" s="5">
        <v>0.27209614593414699</v>
      </c>
      <c r="AI193" s="5">
        <v>8.6378609571147305</v>
      </c>
      <c r="AJ193" s="5">
        <v>1.0900428969509</v>
      </c>
      <c r="AK193" s="7">
        <f t="shared" si="111"/>
        <v>2.7209614593415301</v>
      </c>
      <c r="AL193" s="7">
        <f t="shared" si="112"/>
        <v>86.378609571149227</v>
      </c>
      <c r="AM193" s="7">
        <f t="shared" si="113"/>
        <v>10.900428969509242</v>
      </c>
    </row>
    <row r="194" spans="1:39" s="7" customFormat="1" x14ac:dyDescent="0.3">
      <c r="A194" s="5" t="s">
        <v>228</v>
      </c>
      <c r="B194" s="5"/>
      <c r="C194" s="5"/>
      <c r="D194" s="5"/>
      <c r="E194" s="5">
        <v>84.3</v>
      </c>
      <c r="F194" s="5">
        <v>0.8</v>
      </c>
      <c r="G194" s="5">
        <v>15.2</v>
      </c>
      <c r="H194" s="5">
        <f t="shared" si="138"/>
        <v>100.3</v>
      </c>
      <c r="I194" s="6">
        <f t="shared" si="139"/>
        <v>84.047856430707881</v>
      </c>
      <c r="J194" s="6">
        <f t="shared" si="140"/>
        <v>0.79760717846460627</v>
      </c>
      <c r="K194" s="6">
        <f t="shared" si="141"/>
        <v>15.154536390827516</v>
      </c>
      <c r="L194" s="6">
        <f t="shared" si="142"/>
        <v>100</v>
      </c>
      <c r="M194" s="5">
        <v>49.1</v>
      </c>
      <c r="N194" s="5">
        <v>5.7</v>
      </c>
      <c r="O194" s="5">
        <v>44.5</v>
      </c>
      <c r="P194" s="5">
        <v>0.3</v>
      </c>
      <c r="Q194" s="5">
        <f t="shared" si="143"/>
        <v>99.600000000000009</v>
      </c>
      <c r="R194" s="6">
        <f t="shared" si="144"/>
        <v>0.79760717846460627</v>
      </c>
      <c r="S194" s="5">
        <f t="shared" si="145"/>
        <v>48.903990838728795</v>
      </c>
      <c r="T194" s="6">
        <f t="shared" si="146"/>
        <v>5.6772453723167846</v>
      </c>
      <c r="U194" s="5">
        <f t="shared" si="147"/>
        <v>44.322354222473137</v>
      </c>
      <c r="V194" s="6">
        <f t="shared" si="148"/>
        <v>0.29880238801667286</v>
      </c>
      <c r="W194" s="6">
        <f t="shared" si="149"/>
        <v>100</v>
      </c>
      <c r="X194" s="5">
        <v>0.08</v>
      </c>
      <c r="Y194" s="5">
        <v>20</v>
      </c>
      <c r="Z194" s="5">
        <v>500</v>
      </c>
      <c r="AA194" s="5">
        <v>40</v>
      </c>
      <c r="AB194" s="5">
        <v>17.2</v>
      </c>
      <c r="AC194" s="5">
        <v>7.0000000000000007E-2</v>
      </c>
      <c r="AD194" s="5">
        <v>1.91</v>
      </c>
      <c r="AE194" s="5">
        <v>0.97</v>
      </c>
      <c r="AF194" s="5">
        <v>21.4</v>
      </c>
      <c r="AG194" s="5" t="s">
        <v>229</v>
      </c>
      <c r="AH194" s="5">
        <v>3.24209986415977</v>
      </c>
      <c r="AI194" s="5">
        <v>3.7143989555841301</v>
      </c>
      <c r="AJ194" s="5">
        <v>3.0435011802555598</v>
      </c>
      <c r="AK194" s="7">
        <f t="shared" si="111"/>
        <v>32.420998641599454</v>
      </c>
      <c r="AL194" s="7">
        <f t="shared" si="112"/>
        <v>37.143989555843312</v>
      </c>
      <c r="AM194" s="7">
        <f t="shared" si="113"/>
        <v>30.435011802557245</v>
      </c>
    </row>
    <row r="195" spans="1:39" s="7" customFormat="1" x14ac:dyDescent="0.3">
      <c r="A195" s="5" t="s">
        <v>228</v>
      </c>
      <c r="B195" s="5"/>
      <c r="C195" s="5"/>
      <c r="D195" s="5"/>
      <c r="E195" s="5">
        <v>84.3</v>
      </c>
      <c r="F195" s="5">
        <v>0.8</v>
      </c>
      <c r="G195" s="5">
        <v>15.2</v>
      </c>
      <c r="H195" s="5">
        <f t="shared" si="138"/>
        <v>100.3</v>
      </c>
      <c r="I195" s="6">
        <f t="shared" si="139"/>
        <v>84.047856430707881</v>
      </c>
      <c r="J195" s="6">
        <f t="shared" si="140"/>
        <v>0.79760717846460627</v>
      </c>
      <c r="K195" s="6">
        <f t="shared" si="141"/>
        <v>15.154536390827516</v>
      </c>
      <c r="L195" s="6">
        <f t="shared" si="142"/>
        <v>100</v>
      </c>
      <c r="M195" s="5">
        <v>49.1</v>
      </c>
      <c r="N195" s="5">
        <v>5.7</v>
      </c>
      <c r="O195" s="5">
        <v>44.5</v>
      </c>
      <c r="P195" s="5">
        <v>0.3</v>
      </c>
      <c r="Q195" s="5">
        <f t="shared" si="143"/>
        <v>99.600000000000009</v>
      </c>
      <c r="R195" s="6">
        <f t="shared" si="144"/>
        <v>0.79760717846460627</v>
      </c>
      <c r="S195" s="5">
        <f t="shared" si="145"/>
        <v>48.903990838728795</v>
      </c>
      <c r="T195" s="6">
        <f t="shared" si="146"/>
        <v>5.6772453723167846</v>
      </c>
      <c r="U195" s="5">
        <f t="shared" si="147"/>
        <v>44.322354222473137</v>
      </c>
      <c r="V195" s="6">
        <f t="shared" si="148"/>
        <v>0.29880238801667286</v>
      </c>
      <c r="W195" s="6">
        <f t="shared" si="149"/>
        <v>100</v>
      </c>
      <c r="X195" s="5">
        <v>0.08</v>
      </c>
      <c r="Y195" s="5">
        <v>21</v>
      </c>
      <c r="Z195" s="5">
        <v>450</v>
      </c>
      <c r="AA195" s="5">
        <v>40</v>
      </c>
      <c r="AB195" s="5">
        <v>17.899999999999999</v>
      </c>
      <c r="AC195" s="5">
        <v>1.2999999999999999E-2</v>
      </c>
      <c r="AD195" s="5"/>
      <c r="AE195" s="5"/>
      <c r="AF195" s="5"/>
      <c r="AG195" s="5" t="s">
        <v>229</v>
      </c>
      <c r="AH195" s="5">
        <v>2.82983931763144</v>
      </c>
      <c r="AI195" s="5">
        <v>3.8698086406189001</v>
      </c>
      <c r="AJ195" s="5">
        <v>3.3003520417494698</v>
      </c>
      <c r="AK195" s="7">
        <f t="shared" si="111"/>
        <v>28.298393176314939</v>
      </c>
      <c r="AL195" s="7">
        <f t="shared" si="112"/>
        <v>38.698086406189738</v>
      </c>
      <c r="AM195" s="7">
        <f t="shared" si="113"/>
        <v>33.003520417495324</v>
      </c>
    </row>
    <row r="196" spans="1:39" s="7" customFormat="1" x14ac:dyDescent="0.3">
      <c r="A196" s="5" t="s">
        <v>228</v>
      </c>
      <c r="B196" s="5"/>
      <c r="C196" s="5"/>
      <c r="D196" s="5"/>
      <c r="E196" s="5">
        <v>84.3</v>
      </c>
      <c r="F196" s="5">
        <v>0.8</v>
      </c>
      <c r="G196" s="5">
        <v>15.2</v>
      </c>
      <c r="H196" s="5">
        <f t="shared" si="138"/>
        <v>100.3</v>
      </c>
      <c r="I196" s="6">
        <f t="shared" si="139"/>
        <v>84.047856430707881</v>
      </c>
      <c r="J196" s="6">
        <f t="shared" si="140"/>
        <v>0.79760717846460627</v>
      </c>
      <c r="K196" s="6">
        <f t="shared" si="141"/>
        <v>15.154536390827516</v>
      </c>
      <c r="L196" s="6">
        <f t="shared" si="142"/>
        <v>100</v>
      </c>
      <c r="M196" s="5">
        <v>49.1</v>
      </c>
      <c r="N196" s="5">
        <v>5.7</v>
      </c>
      <c r="O196" s="5">
        <v>44.5</v>
      </c>
      <c r="P196" s="5">
        <v>0.3</v>
      </c>
      <c r="Q196" s="5">
        <f t="shared" si="143"/>
        <v>99.600000000000009</v>
      </c>
      <c r="R196" s="6">
        <f t="shared" si="144"/>
        <v>0.79760717846460627</v>
      </c>
      <c r="S196" s="5">
        <f t="shared" si="145"/>
        <v>48.903990838728795</v>
      </c>
      <c r="T196" s="6">
        <f t="shared" si="146"/>
        <v>5.6772453723167846</v>
      </c>
      <c r="U196" s="5">
        <f t="shared" si="147"/>
        <v>44.322354222473137</v>
      </c>
      <c r="V196" s="6">
        <f t="shared" si="148"/>
        <v>0.29880238801667286</v>
      </c>
      <c r="W196" s="6">
        <f t="shared" si="149"/>
        <v>100</v>
      </c>
      <c r="X196" s="5">
        <v>0.08</v>
      </c>
      <c r="Y196" s="5">
        <v>22</v>
      </c>
      <c r="Z196" s="5">
        <v>550</v>
      </c>
      <c r="AA196" s="5">
        <v>40</v>
      </c>
      <c r="AB196" s="5">
        <v>14.8</v>
      </c>
      <c r="AC196" s="5">
        <v>4.2999999999999997E-2</v>
      </c>
      <c r="AD196" s="5">
        <v>2.29</v>
      </c>
      <c r="AE196" s="5">
        <v>1.21</v>
      </c>
      <c r="AF196" s="5">
        <v>23.3</v>
      </c>
      <c r="AG196" s="5" t="s">
        <v>229</v>
      </c>
      <c r="AH196" s="5">
        <v>3.5551683504559901</v>
      </c>
      <c r="AI196" s="5">
        <v>3.5996411031617201</v>
      </c>
      <c r="AJ196" s="5">
        <v>2.8451905463810498</v>
      </c>
      <c r="AK196" s="7">
        <f t="shared" ref="AK196:AK259" si="150">(AH196/SUM(AH196:AJ196))*100</f>
        <v>35.551683504564309</v>
      </c>
      <c r="AL196" s="7">
        <f t="shared" ref="AL196:AL259" si="151">(AI196/SUM(AH196:AJ196))*100</f>
        <v>35.996411031621669</v>
      </c>
      <c r="AM196" s="7">
        <f t="shared" ref="AM196:AM259" si="152">(AJ196/SUM(AH196:AJ196))*100</f>
        <v>28.451905463814025</v>
      </c>
    </row>
    <row r="197" spans="1:39" s="7" customFormat="1" x14ac:dyDescent="0.3">
      <c r="A197" s="5" t="s">
        <v>228</v>
      </c>
      <c r="B197" s="5"/>
      <c r="C197" s="5"/>
      <c r="D197" s="5"/>
      <c r="E197" s="5">
        <v>84.3</v>
      </c>
      <c r="F197" s="5">
        <v>0.8</v>
      </c>
      <c r="G197" s="5">
        <v>15.2</v>
      </c>
      <c r="H197" s="5">
        <f t="shared" si="138"/>
        <v>100.3</v>
      </c>
      <c r="I197" s="6">
        <f t="shared" si="139"/>
        <v>84.047856430707881</v>
      </c>
      <c r="J197" s="6">
        <f t="shared" si="140"/>
        <v>0.79760717846460627</v>
      </c>
      <c r="K197" s="6">
        <f t="shared" si="141"/>
        <v>15.154536390827516</v>
      </c>
      <c r="L197" s="6">
        <f t="shared" si="142"/>
        <v>100</v>
      </c>
      <c r="M197" s="5">
        <v>49.1</v>
      </c>
      <c r="N197" s="5">
        <v>5.7</v>
      </c>
      <c r="O197" s="5">
        <v>44.5</v>
      </c>
      <c r="P197" s="5">
        <v>0.3</v>
      </c>
      <c r="Q197" s="5">
        <f t="shared" si="143"/>
        <v>99.600000000000009</v>
      </c>
      <c r="R197" s="6">
        <f t="shared" si="144"/>
        <v>0.79760717846460627</v>
      </c>
      <c r="S197" s="5">
        <f t="shared" si="145"/>
        <v>48.903990838728795</v>
      </c>
      <c r="T197" s="6">
        <f t="shared" si="146"/>
        <v>5.6772453723167846</v>
      </c>
      <c r="U197" s="5">
        <f t="shared" si="147"/>
        <v>44.322354222473137</v>
      </c>
      <c r="V197" s="6">
        <f t="shared" si="148"/>
        <v>0.29880238801667286</v>
      </c>
      <c r="W197" s="6">
        <f t="shared" si="149"/>
        <v>100</v>
      </c>
      <c r="X197" s="5">
        <v>0.08</v>
      </c>
      <c r="Y197" s="5">
        <v>23</v>
      </c>
      <c r="Z197" s="5">
        <v>600</v>
      </c>
      <c r="AA197" s="5">
        <v>40</v>
      </c>
      <c r="AB197" s="5">
        <v>9.5</v>
      </c>
      <c r="AC197" s="5">
        <v>5.6000000000000001E-2</v>
      </c>
      <c r="AD197" s="5"/>
      <c r="AE197" s="5"/>
      <c r="AF197" s="5"/>
      <c r="AG197" s="5" t="s">
        <v>229</v>
      </c>
      <c r="AH197" s="5">
        <v>3.8087497797751402</v>
      </c>
      <c r="AI197" s="5">
        <v>3.5097855916315899</v>
      </c>
      <c r="AJ197" s="5">
        <v>2.6814646285908301</v>
      </c>
      <c r="AK197" s="7">
        <f t="shared" si="150"/>
        <v>38.087497797760697</v>
      </c>
      <c r="AL197" s="7">
        <f t="shared" si="151"/>
        <v>35.09785591632447</v>
      </c>
      <c r="AM197" s="7">
        <f t="shared" si="152"/>
        <v>26.814646285914844</v>
      </c>
    </row>
    <row r="198" spans="1:39" s="7" customFormat="1" x14ac:dyDescent="0.3">
      <c r="A198" s="5" t="s">
        <v>228</v>
      </c>
      <c r="B198" s="5"/>
      <c r="C198" s="5"/>
      <c r="D198" s="5"/>
      <c r="E198" s="5">
        <v>84.3</v>
      </c>
      <c r="F198" s="5">
        <v>0.8</v>
      </c>
      <c r="G198" s="5">
        <v>15.2</v>
      </c>
      <c r="H198" s="5">
        <f t="shared" si="138"/>
        <v>100.3</v>
      </c>
      <c r="I198" s="6">
        <f t="shared" si="139"/>
        <v>84.047856430707881</v>
      </c>
      <c r="J198" s="6">
        <f t="shared" si="140"/>
        <v>0.79760717846460627</v>
      </c>
      <c r="K198" s="6">
        <f t="shared" si="141"/>
        <v>15.154536390827516</v>
      </c>
      <c r="L198" s="6">
        <f t="shared" si="142"/>
        <v>100</v>
      </c>
      <c r="M198" s="5">
        <v>49.1</v>
      </c>
      <c r="N198" s="5">
        <v>5.7</v>
      </c>
      <c r="O198" s="5">
        <v>44.5</v>
      </c>
      <c r="P198" s="5">
        <v>0.3</v>
      </c>
      <c r="Q198" s="5">
        <f t="shared" si="143"/>
        <v>99.600000000000009</v>
      </c>
      <c r="R198" s="6">
        <f t="shared" si="144"/>
        <v>0.79760717846460627</v>
      </c>
      <c r="S198" s="5">
        <f t="shared" si="145"/>
        <v>48.903990838728795</v>
      </c>
      <c r="T198" s="6">
        <f t="shared" si="146"/>
        <v>5.6772453723167846</v>
      </c>
      <c r="U198" s="5">
        <f t="shared" si="147"/>
        <v>44.322354222473137</v>
      </c>
      <c r="V198" s="6">
        <f t="shared" si="148"/>
        <v>0.29880238801667286</v>
      </c>
      <c r="W198" s="6">
        <f t="shared" si="149"/>
        <v>100</v>
      </c>
      <c r="X198" s="5">
        <v>0.08</v>
      </c>
      <c r="Y198" s="5">
        <v>23</v>
      </c>
      <c r="Z198" s="5">
        <v>500</v>
      </c>
      <c r="AA198" s="5">
        <v>80</v>
      </c>
      <c r="AB198" s="5">
        <v>17.2</v>
      </c>
      <c r="AC198" s="5">
        <v>1.9E-2</v>
      </c>
      <c r="AD198" s="5">
        <v>1.91</v>
      </c>
      <c r="AE198" s="5">
        <v>0.97</v>
      </c>
      <c r="AF198" s="5"/>
      <c r="AG198" s="5" t="s">
        <v>229</v>
      </c>
      <c r="AH198" s="5">
        <v>3.24209986415977</v>
      </c>
      <c r="AI198" s="5">
        <v>3.7143989555841301</v>
      </c>
      <c r="AJ198" s="5">
        <v>3.0435011802555598</v>
      </c>
      <c r="AK198" s="7">
        <f t="shared" si="150"/>
        <v>32.420998641599454</v>
      </c>
      <c r="AL198" s="7">
        <f t="shared" si="151"/>
        <v>37.143989555843312</v>
      </c>
      <c r="AM198" s="7">
        <f t="shared" si="152"/>
        <v>30.435011802557245</v>
      </c>
    </row>
    <row r="199" spans="1:39" s="7" customFormat="1" x14ac:dyDescent="0.3">
      <c r="A199" s="5" t="s">
        <v>228</v>
      </c>
      <c r="B199" s="5"/>
      <c r="C199" s="5"/>
      <c r="D199" s="5"/>
      <c r="E199" s="5">
        <v>84.3</v>
      </c>
      <c r="F199" s="5">
        <v>0.8</v>
      </c>
      <c r="G199" s="5">
        <v>15.2</v>
      </c>
      <c r="H199" s="5">
        <f t="shared" si="138"/>
        <v>100.3</v>
      </c>
      <c r="I199" s="6">
        <f t="shared" si="139"/>
        <v>84.047856430707881</v>
      </c>
      <c r="J199" s="6">
        <f t="shared" si="140"/>
        <v>0.79760717846460627</v>
      </c>
      <c r="K199" s="6">
        <f t="shared" si="141"/>
        <v>15.154536390827516</v>
      </c>
      <c r="L199" s="6">
        <f t="shared" si="142"/>
        <v>100</v>
      </c>
      <c r="M199" s="5">
        <v>49.1</v>
      </c>
      <c r="N199" s="5">
        <v>5.7</v>
      </c>
      <c r="O199" s="5">
        <v>44.5</v>
      </c>
      <c r="P199" s="5">
        <v>0.3</v>
      </c>
      <c r="Q199" s="5">
        <f t="shared" si="143"/>
        <v>99.600000000000009</v>
      </c>
      <c r="R199" s="6">
        <f t="shared" si="144"/>
        <v>0.79760717846460627</v>
      </c>
      <c r="S199" s="5">
        <f t="shared" si="145"/>
        <v>48.903990838728795</v>
      </c>
      <c r="T199" s="6">
        <f t="shared" si="146"/>
        <v>5.6772453723167846</v>
      </c>
      <c r="U199" s="5">
        <f t="shared" si="147"/>
        <v>44.322354222473137</v>
      </c>
      <c r="V199" s="6">
        <f t="shared" si="148"/>
        <v>0.29880238801667286</v>
      </c>
      <c r="W199" s="6">
        <f t="shared" si="149"/>
        <v>100</v>
      </c>
      <c r="X199" s="5">
        <v>0.08</v>
      </c>
      <c r="Y199" s="5">
        <v>23</v>
      </c>
      <c r="Z199" s="5">
        <v>450</v>
      </c>
      <c r="AA199" s="5">
        <v>80</v>
      </c>
      <c r="AB199" s="5">
        <v>17.899999999999999</v>
      </c>
      <c r="AC199" s="5">
        <v>7.0000000000000001E-3</v>
      </c>
      <c r="AD199" s="5"/>
      <c r="AE199" s="5"/>
      <c r="AF199" s="5"/>
      <c r="AG199" s="5" t="s">
        <v>229</v>
      </c>
      <c r="AH199" s="5">
        <v>2.82983931763144</v>
      </c>
      <c r="AI199" s="5">
        <v>3.8698086406189001</v>
      </c>
      <c r="AJ199" s="5">
        <v>3.3003520417494698</v>
      </c>
      <c r="AK199" s="7">
        <f t="shared" si="150"/>
        <v>28.298393176314939</v>
      </c>
      <c r="AL199" s="7">
        <f t="shared" si="151"/>
        <v>38.698086406189738</v>
      </c>
      <c r="AM199" s="7">
        <f t="shared" si="152"/>
        <v>33.003520417495324</v>
      </c>
    </row>
    <row r="200" spans="1:39" s="7" customFormat="1" x14ac:dyDescent="0.3">
      <c r="A200" s="5" t="s">
        <v>228</v>
      </c>
      <c r="B200" s="5"/>
      <c r="C200" s="5"/>
      <c r="D200" s="5"/>
      <c r="E200" s="5">
        <v>84.3</v>
      </c>
      <c r="F200" s="5">
        <v>0.8</v>
      </c>
      <c r="G200" s="5">
        <v>15.2</v>
      </c>
      <c r="H200" s="5">
        <f t="shared" si="138"/>
        <v>100.3</v>
      </c>
      <c r="I200" s="6">
        <f t="shared" si="139"/>
        <v>84.047856430707881</v>
      </c>
      <c r="J200" s="6">
        <f t="shared" si="140"/>
        <v>0.79760717846460627</v>
      </c>
      <c r="K200" s="6">
        <f t="shared" si="141"/>
        <v>15.154536390827516</v>
      </c>
      <c r="L200" s="6">
        <f t="shared" si="142"/>
        <v>100</v>
      </c>
      <c r="M200" s="5">
        <v>49.1</v>
      </c>
      <c r="N200" s="5">
        <v>5.7</v>
      </c>
      <c r="O200" s="5">
        <v>44.5</v>
      </c>
      <c r="P200" s="5">
        <v>0.3</v>
      </c>
      <c r="Q200" s="5">
        <f t="shared" si="143"/>
        <v>99.600000000000009</v>
      </c>
      <c r="R200" s="6">
        <f t="shared" si="144"/>
        <v>0.79760717846460627</v>
      </c>
      <c r="S200" s="5">
        <f t="shared" si="145"/>
        <v>48.903990838728795</v>
      </c>
      <c r="T200" s="6">
        <f t="shared" si="146"/>
        <v>5.6772453723167846</v>
      </c>
      <c r="U200" s="5">
        <f t="shared" si="147"/>
        <v>44.322354222473137</v>
      </c>
      <c r="V200" s="6">
        <f t="shared" si="148"/>
        <v>0.29880238801667286</v>
      </c>
      <c r="W200" s="6">
        <f t="shared" si="149"/>
        <v>100</v>
      </c>
      <c r="X200" s="5">
        <v>0.08</v>
      </c>
      <c r="Y200" s="5">
        <v>23</v>
      </c>
      <c r="Z200" s="5">
        <v>550</v>
      </c>
      <c r="AA200" s="5">
        <v>80</v>
      </c>
      <c r="AB200" s="5">
        <v>14.8</v>
      </c>
      <c r="AC200" s="5">
        <v>0.02</v>
      </c>
      <c r="AD200" s="5">
        <v>2.29</v>
      </c>
      <c r="AE200" s="5">
        <v>1.21</v>
      </c>
      <c r="AF200" s="5"/>
      <c r="AG200" s="5" t="s">
        <v>229</v>
      </c>
      <c r="AH200" s="5">
        <v>3.5551683504559901</v>
      </c>
      <c r="AI200" s="5">
        <v>3.5996411031617201</v>
      </c>
      <c r="AJ200" s="5">
        <v>2.8451905463810498</v>
      </c>
      <c r="AK200" s="7">
        <f t="shared" si="150"/>
        <v>35.551683504564309</v>
      </c>
      <c r="AL200" s="7">
        <f t="shared" si="151"/>
        <v>35.996411031621669</v>
      </c>
      <c r="AM200" s="7">
        <f t="shared" si="152"/>
        <v>28.451905463814025</v>
      </c>
    </row>
    <row r="201" spans="1:39" s="7" customFormat="1" x14ac:dyDescent="0.3">
      <c r="A201" s="5" t="s">
        <v>228</v>
      </c>
      <c r="B201" s="5"/>
      <c r="C201" s="5"/>
      <c r="D201" s="5"/>
      <c r="E201" s="5">
        <v>84.3</v>
      </c>
      <c r="F201" s="5">
        <v>0.8</v>
      </c>
      <c r="G201" s="5">
        <v>15.2</v>
      </c>
      <c r="H201" s="5">
        <f t="shared" si="138"/>
        <v>100.3</v>
      </c>
      <c r="I201" s="6">
        <f t="shared" si="139"/>
        <v>84.047856430707881</v>
      </c>
      <c r="J201" s="6">
        <f t="shared" si="140"/>
        <v>0.79760717846460627</v>
      </c>
      <c r="K201" s="6">
        <f t="shared" si="141"/>
        <v>15.154536390827516</v>
      </c>
      <c r="L201" s="6">
        <f t="shared" si="142"/>
        <v>100</v>
      </c>
      <c r="M201" s="5">
        <v>49.1</v>
      </c>
      <c r="N201" s="5">
        <v>5.7</v>
      </c>
      <c r="O201" s="5">
        <v>44.5</v>
      </c>
      <c r="P201" s="5">
        <v>0.3</v>
      </c>
      <c r="Q201" s="5">
        <f t="shared" si="143"/>
        <v>99.600000000000009</v>
      </c>
      <c r="R201" s="6">
        <f t="shared" si="144"/>
        <v>0.79760717846460627</v>
      </c>
      <c r="S201" s="5">
        <f t="shared" si="145"/>
        <v>48.903990838728795</v>
      </c>
      <c r="T201" s="6">
        <f t="shared" si="146"/>
        <v>5.6772453723167846</v>
      </c>
      <c r="U201" s="5">
        <f t="shared" si="147"/>
        <v>44.322354222473137</v>
      </c>
      <c r="V201" s="6">
        <f t="shared" si="148"/>
        <v>0.29880238801667286</v>
      </c>
      <c r="W201" s="6">
        <f t="shared" si="149"/>
        <v>100</v>
      </c>
      <c r="X201" s="5">
        <v>0.08</v>
      </c>
      <c r="Y201" s="5">
        <v>23</v>
      </c>
      <c r="Z201" s="5">
        <v>600</v>
      </c>
      <c r="AA201" s="5">
        <v>80</v>
      </c>
      <c r="AB201" s="5">
        <v>9.5</v>
      </c>
      <c r="AC201" s="5">
        <v>0.04</v>
      </c>
      <c r="AD201" s="5"/>
      <c r="AE201" s="5"/>
      <c r="AF201" s="5"/>
      <c r="AG201" s="5" t="s">
        <v>229</v>
      </c>
      <c r="AH201" s="5">
        <v>3.8087497797751402</v>
      </c>
      <c r="AI201" s="5">
        <v>3.5097855916315899</v>
      </c>
      <c r="AJ201" s="5">
        <v>2.6814646285908301</v>
      </c>
      <c r="AK201" s="7">
        <f t="shared" si="150"/>
        <v>38.087497797760697</v>
      </c>
      <c r="AL201" s="7">
        <f t="shared" si="151"/>
        <v>35.09785591632447</v>
      </c>
      <c r="AM201" s="7">
        <f t="shared" si="152"/>
        <v>26.814646285914844</v>
      </c>
    </row>
    <row r="202" spans="1:39" s="7" customFormat="1" x14ac:dyDescent="0.3">
      <c r="A202" s="5" t="s">
        <v>230</v>
      </c>
      <c r="B202" s="5"/>
      <c r="C202" s="5"/>
      <c r="D202" s="5"/>
      <c r="E202" s="5">
        <v>81.599999999999994</v>
      </c>
      <c r="F202" s="5">
        <v>11.2</v>
      </c>
      <c r="G202" s="5">
        <v>7.2</v>
      </c>
      <c r="H202" s="5">
        <f t="shared" si="138"/>
        <v>100</v>
      </c>
      <c r="I202" s="6">
        <f t="shared" si="139"/>
        <v>81.599999999999994</v>
      </c>
      <c r="J202" s="6">
        <f t="shared" si="140"/>
        <v>11.2</v>
      </c>
      <c r="K202" s="6">
        <f t="shared" si="141"/>
        <v>7.2000000000000011</v>
      </c>
      <c r="L202" s="6">
        <f t="shared" si="142"/>
        <v>100</v>
      </c>
      <c r="M202" s="5">
        <v>62.6</v>
      </c>
      <c r="N202" s="5">
        <v>9</v>
      </c>
      <c r="O202" s="5">
        <v>28.1</v>
      </c>
      <c r="P202" s="5">
        <v>0.1</v>
      </c>
      <c r="Q202" s="5">
        <f t="shared" si="143"/>
        <v>99.799999999999983</v>
      </c>
      <c r="R202" s="6">
        <f t="shared" si="144"/>
        <v>11.2</v>
      </c>
      <c r="S202" s="5">
        <f t="shared" si="145"/>
        <v>55.700200400801606</v>
      </c>
      <c r="T202" s="6">
        <f t="shared" si="146"/>
        <v>8.0080160320641305</v>
      </c>
      <c r="U202" s="5">
        <f t="shared" si="147"/>
        <v>25.002805611222449</v>
      </c>
      <c r="V202" s="6">
        <f t="shared" si="148"/>
        <v>8.8977955911823656E-2</v>
      </c>
      <c r="W202" s="6">
        <f t="shared" si="149"/>
        <v>100.00000000000001</v>
      </c>
      <c r="X202" s="5">
        <v>0.6</v>
      </c>
      <c r="Y202" s="5">
        <v>25</v>
      </c>
      <c r="Z202" s="5">
        <v>500</v>
      </c>
      <c r="AA202" s="5">
        <v>40</v>
      </c>
      <c r="AB202" s="5">
        <v>55</v>
      </c>
      <c r="AC202" s="5">
        <v>0.1913</v>
      </c>
      <c r="AD202" s="5"/>
      <c r="AE202" s="5"/>
      <c r="AF202" s="5">
        <v>31.5</v>
      </c>
      <c r="AG202" s="5" t="s">
        <v>231</v>
      </c>
      <c r="AH202" s="5">
        <v>2.82670607338338</v>
      </c>
      <c r="AI202" s="5">
        <v>4.9519036174160096</v>
      </c>
      <c r="AJ202" s="5">
        <v>2.22139030919283</v>
      </c>
      <c r="AK202" s="7">
        <f t="shared" si="150"/>
        <v>28.267060733855793</v>
      </c>
      <c r="AL202" s="7">
        <f t="shared" si="151"/>
        <v>49.519036174198625</v>
      </c>
      <c r="AM202" s="7">
        <f t="shared" si="152"/>
        <v>22.213903091945582</v>
      </c>
    </row>
    <row r="203" spans="1:39" s="7" customFormat="1" x14ac:dyDescent="0.3">
      <c r="A203" s="5" t="s">
        <v>232</v>
      </c>
      <c r="B203" s="5">
        <v>20.7</v>
      </c>
      <c r="C203" s="5">
        <v>23.3</v>
      </c>
      <c r="D203" s="5">
        <v>49.5</v>
      </c>
      <c r="E203" s="5">
        <v>75.400000000000006</v>
      </c>
      <c r="F203" s="5">
        <v>8.6999999999999993</v>
      </c>
      <c r="G203" s="5">
        <v>15.9</v>
      </c>
      <c r="H203" s="5">
        <f t="shared" si="138"/>
        <v>100.00000000000001</v>
      </c>
      <c r="I203" s="6">
        <f t="shared" si="139"/>
        <v>75.400000000000006</v>
      </c>
      <c r="J203" s="6">
        <f t="shared" si="140"/>
        <v>8.6999999999999975</v>
      </c>
      <c r="K203" s="6">
        <f t="shared" si="141"/>
        <v>15.899999999999997</v>
      </c>
      <c r="L203" s="6">
        <f t="shared" si="142"/>
        <v>100</v>
      </c>
      <c r="M203" s="5">
        <v>50.29</v>
      </c>
      <c r="N203" s="5">
        <v>6.34</v>
      </c>
      <c r="O203" s="5">
        <v>42.81</v>
      </c>
      <c r="P203" s="5">
        <v>0.47</v>
      </c>
      <c r="Q203" s="5">
        <f t="shared" si="143"/>
        <v>99.91</v>
      </c>
      <c r="R203" s="6">
        <f t="shared" si="144"/>
        <v>8.6999999999999975</v>
      </c>
      <c r="S203" s="5">
        <f t="shared" si="145"/>
        <v>45.956130517465716</v>
      </c>
      <c r="T203" s="6">
        <f t="shared" si="146"/>
        <v>5.7936342708437598</v>
      </c>
      <c r="U203" s="5">
        <f t="shared" si="147"/>
        <v>39.120738664798317</v>
      </c>
      <c r="V203" s="6">
        <f t="shared" si="148"/>
        <v>0.42949654689220296</v>
      </c>
      <c r="W203" s="6">
        <f t="shared" si="149"/>
        <v>100</v>
      </c>
      <c r="X203" s="5">
        <v>0.36</v>
      </c>
      <c r="Y203" s="5">
        <v>10</v>
      </c>
      <c r="Z203" s="5">
        <v>400</v>
      </c>
      <c r="AA203" s="5">
        <v>25</v>
      </c>
      <c r="AB203" s="5">
        <v>25</v>
      </c>
      <c r="AC203" s="5">
        <v>2.0999999999999999E-3</v>
      </c>
      <c r="AD203" s="5">
        <v>6.5</v>
      </c>
      <c r="AE203" s="5">
        <v>3.57</v>
      </c>
      <c r="AF203" s="5"/>
      <c r="AG203" s="5" t="s">
        <v>233</v>
      </c>
      <c r="AH203" s="5">
        <v>1.97250786117085</v>
      </c>
      <c r="AI203" s="5">
        <v>4.5989096552118696</v>
      </c>
      <c r="AJ203" s="5">
        <v>3.4285824836171002</v>
      </c>
      <c r="AK203" s="7">
        <f t="shared" si="150"/>
        <v>19.725078611708856</v>
      </c>
      <c r="AL203" s="7">
        <f t="shared" si="151"/>
        <v>45.98909655211952</v>
      </c>
      <c r="AM203" s="7">
        <f t="shared" si="152"/>
        <v>34.285824836171621</v>
      </c>
    </row>
    <row r="204" spans="1:39" s="7" customFormat="1" x14ac:dyDescent="0.3">
      <c r="A204" s="5" t="s">
        <v>234</v>
      </c>
      <c r="B204" s="5"/>
      <c r="C204" s="5"/>
      <c r="D204" s="5"/>
      <c r="E204" s="5">
        <v>74.61</v>
      </c>
      <c r="F204" s="5">
        <v>5.59</v>
      </c>
      <c r="G204" s="5">
        <v>13.45</v>
      </c>
      <c r="H204" s="5">
        <f t="shared" si="138"/>
        <v>93.65</v>
      </c>
      <c r="I204" s="6">
        <f t="shared" si="139"/>
        <v>79.668980245595293</v>
      </c>
      <c r="J204" s="6">
        <f t="shared" si="140"/>
        <v>5.9690336358782696</v>
      </c>
      <c r="K204" s="6">
        <f t="shared" si="141"/>
        <v>14.361986118526426</v>
      </c>
      <c r="L204" s="6">
        <f t="shared" si="142"/>
        <v>100</v>
      </c>
      <c r="M204" s="5">
        <v>48.62</v>
      </c>
      <c r="N204" s="5">
        <v>5.86</v>
      </c>
      <c r="O204" s="5">
        <v>44.67</v>
      </c>
      <c r="P204" s="5">
        <v>0.85</v>
      </c>
      <c r="Q204" s="5">
        <f t="shared" si="143"/>
        <v>100</v>
      </c>
      <c r="R204" s="6">
        <f t="shared" si="144"/>
        <v>5.9690336358782696</v>
      </c>
      <c r="S204" s="5">
        <f t="shared" si="145"/>
        <v>45.717855846235977</v>
      </c>
      <c r="T204" s="6">
        <f t="shared" si="146"/>
        <v>5.5102146289375336</v>
      </c>
      <c r="U204" s="5">
        <f t="shared" si="147"/>
        <v>42.003632674853179</v>
      </c>
      <c r="V204" s="6">
        <f t="shared" si="148"/>
        <v>0.79926321409503476</v>
      </c>
      <c r="W204" s="6">
        <f t="shared" si="149"/>
        <v>99.999999999999986</v>
      </c>
      <c r="X204" s="5">
        <v>1</v>
      </c>
      <c r="Y204" s="5">
        <v>20</v>
      </c>
      <c r="Z204" s="5">
        <v>500</v>
      </c>
      <c r="AA204" s="5">
        <v>25</v>
      </c>
      <c r="AB204" s="5">
        <v>43.3</v>
      </c>
      <c r="AC204" s="5">
        <v>5.4999999999999997E-3</v>
      </c>
      <c r="AD204" s="5">
        <v>1.96</v>
      </c>
      <c r="AE204" s="5">
        <v>0.84</v>
      </c>
      <c r="AF204" s="5"/>
      <c r="AG204" s="5" t="s">
        <v>235</v>
      </c>
      <c r="AH204" s="5">
        <v>3.1271432706459201</v>
      </c>
      <c r="AI204" s="5">
        <v>3.96164039797037</v>
      </c>
      <c r="AJ204" s="5">
        <v>2.9112163313831498</v>
      </c>
      <c r="AK204" s="7">
        <f t="shared" si="150"/>
        <v>31.271432706460949</v>
      </c>
      <c r="AL204" s="7">
        <f t="shared" si="151"/>
        <v>39.616403979705915</v>
      </c>
      <c r="AM204" s="7">
        <f t="shared" si="152"/>
        <v>29.112163313833129</v>
      </c>
    </row>
    <row r="205" spans="1:39" s="7" customFormat="1" x14ac:dyDescent="0.3">
      <c r="A205" s="5" t="s">
        <v>236</v>
      </c>
      <c r="B205" s="5"/>
      <c r="C205" s="5"/>
      <c r="D205" s="5">
        <v>24.74</v>
      </c>
      <c r="E205" s="5">
        <v>76.150000000000006</v>
      </c>
      <c r="F205" s="5">
        <v>0.48</v>
      </c>
      <c r="G205" s="5">
        <v>16.3</v>
      </c>
      <c r="H205" s="5">
        <f t="shared" si="138"/>
        <v>92.93</v>
      </c>
      <c r="I205" s="6">
        <f t="shared" si="139"/>
        <v>81.943398256752403</v>
      </c>
      <c r="J205" s="6">
        <f t="shared" si="140"/>
        <v>0.51651780910362632</v>
      </c>
      <c r="K205" s="6">
        <f t="shared" si="141"/>
        <v>17.540083934143979</v>
      </c>
      <c r="L205" s="6">
        <f t="shared" si="142"/>
        <v>100.00000000000001</v>
      </c>
      <c r="M205" s="5">
        <v>49.7</v>
      </c>
      <c r="N205" s="5">
        <v>6.5</v>
      </c>
      <c r="O205" s="5">
        <v>36.840000000000003</v>
      </c>
      <c r="P205" s="5">
        <v>0.1</v>
      </c>
      <c r="Q205" s="5">
        <f t="shared" si="143"/>
        <v>93.14</v>
      </c>
      <c r="R205" s="6">
        <f t="shared" si="144"/>
        <v>0.51651780910362632</v>
      </c>
      <c r="S205" s="5">
        <f t="shared" si="145"/>
        <v>53.084915878114131</v>
      </c>
      <c r="T205" s="6">
        <f t="shared" si="146"/>
        <v>6.9426952355682445</v>
      </c>
      <c r="U205" s="5">
        <f t="shared" si="147"/>
        <v>39.349060381282186</v>
      </c>
      <c r="V205" s="6">
        <f t="shared" si="148"/>
        <v>0.10681069593181917</v>
      </c>
      <c r="W205" s="6">
        <f t="shared" si="149"/>
        <v>100</v>
      </c>
      <c r="X205" s="5">
        <v>2.6</v>
      </c>
      <c r="Y205" s="5">
        <v>5</v>
      </c>
      <c r="Z205" s="5">
        <v>450</v>
      </c>
      <c r="AA205" s="5">
        <v>50</v>
      </c>
      <c r="AB205" s="5">
        <v>58.9</v>
      </c>
      <c r="AC205" s="5">
        <v>8.7239999999999998E-2</v>
      </c>
      <c r="AD205" s="5"/>
      <c r="AE205" s="5"/>
      <c r="AF205" s="5">
        <v>19.5</v>
      </c>
      <c r="AG205" s="5" t="s">
        <v>237</v>
      </c>
      <c r="AH205" s="5">
        <v>2.6082452369736</v>
      </c>
      <c r="AI205" s="5">
        <v>4.0857973580703204</v>
      </c>
      <c r="AJ205" s="5">
        <v>3.30595740495525</v>
      </c>
      <c r="AK205" s="7">
        <f t="shared" si="150"/>
        <v>26.082452369738164</v>
      </c>
      <c r="AL205" s="7">
        <f t="shared" si="151"/>
        <v>40.857973580706592</v>
      </c>
      <c r="AM205" s="7">
        <f t="shared" si="152"/>
        <v>33.059574049555238</v>
      </c>
    </row>
    <row r="206" spans="1:39" s="7" customFormat="1" x14ac:dyDescent="0.3">
      <c r="A206" s="5" t="s">
        <v>238</v>
      </c>
      <c r="B206" s="5"/>
      <c r="C206" s="5"/>
      <c r="D206" s="5">
        <v>25.9</v>
      </c>
      <c r="E206" s="5">
        <v>75.790000000000006</v>
      </c>
      <c r="F206" s="5">
        <v>0.71</v>
      </c>
      <c r="G206" s="5">
        <v>12.42</v>
      </c>
      <c r="H206" s="5">
        <f t="shared" si="138"/>
        <v>88.92</v>
      </c>
      <c r="I206" s="6">
        <f t="shared" si="139"/>
        <v>85.233918128654977</v>
      </c>
      <c r="J206" s="6">
        <f t="shared" si="140"/>
        <v>0.79847053531264045</v>
      </c>
      <c r="K206" s="6">
        <f t="shared" si="141"/>
        <v>13.967611336032387</v>
      </c>
      <c r="L206" s="6">
        <f t="shared" si="142"/>
        <v>100.00000000000001</v>
      </c>
      <c r="M206" s="5">
        <v>47.88</v>
      </c>
      <c r="N206" s="5">
        <v>5.57</v>
      </c>
      <c r="O206" s="5">
        <v>34.65</v>
      </c>
      <c r="P206" s="5">
        <v>0.08</v>
      </c>
      <c r="Q206" s="5">
        <f t="shared" si="143"/>
        <v>88.179999999999993</v>
      </c>
      <c r="R206" s="6">
        <f t="shared" si="144"/>
        <v>0.79847053531264045</v>
      </c>
      <c r="S206" s="5">
        <f t="shared" si="145"/>
        <v>53.864473018476204</v>
      </c>
      <c r="T206" s="6">
        <f t="shared" si="146"/>
        <v>6.2661886949229837</v>
      </c>
      <c r="U206" s="5">
        <f t="shared" si="147"/>
        <v>38.980868631791985</v>
      </c>
      <c r="V206" s="6">
        <f t="shared" si="148"/>
        <v>8.9999119496200833E-2</v>
      </c>
      <c r="W206" s="6">
        <f t="shared" si="149"/>
        <v>100.00000000000001</v>
      </c>
      <c r="X206" s="5">
        <v>2.6</v>
      </c>
      <c r="Y206" s="5">
        <v>5</v>
      </c>
      <c r="Z206" s="5">
        <v>450</v>
      </c>
      <c r="AA206" s="5">
        <v>50</v>
      </c>
      <c r="AB206" s="5">
        <v>56.2</v>
      </c>
      <c r="AC206" s="5">
        <v>3.3390000000000003E-2</v>
      </c>
      <c r="AD206" s="5">
        <v>2.1</v>
      </c>
      <c r="AE206" s="5">
        <v>0.84</v>
      </c>
      <c r="AF206" s="5">
        <v>17</v>
      </c>
      <c r="AG206" s="5" t="s">
        <v>237</v>
      </c>
      <c r="AH206" s="5">
        <v>2.4974628703142501</v>
      </c>
      <c r="AI206" s="5">
        <v>4.3175729719280502</v>
      </c>
      <c r="AJ206" s="5">
        <v>3.1849641577572001</v>
      </c>
      <c r="AK206" s="7">
        <f t="shared" si="150"/>
        <v>24.974628703143747</v>
      </c>
      <c r="AL206" s="7">
        <f t="shared" si="151"/>
        <v>43.175729719282657</v>
      </c>
      <c r="AM206" s="7">
        <f t="shared" si="152"/>
        <v>31.849641577573589</v>
      </c>
    </row>
    <row r="207" spans="1:39" s="7" customFormat="1" x14ac:dyDescent="0.3">
      <c r="A207" s="5" t="s">
        <v>239</v>
      </c>
      <c r="B207" s="5"/>
      <c r="C207" s="5"/>
      <c r="D207" s="5"/>
      <c r="E207" s="5">
        <v>86.13</v>
      </c>
      <c r="F207" s="5">
        <v>6.6</v>
      </c>
      <c r="G207" s="5">
        <v>1.3</v>
      </c>
      <c r="H207" s="5">
        <f t="shared" si="138"/>
        <v>94.029999999999987</v>
      </c>
      <c r="I207" s="6">
        <f t="shared" si="139"/>
        <v>91.598426034244397</v>
      </c>
      <c r="J207" s="6">
        <f t="shared" si="140"/>
        <v>7.0190364777198768</v>
      </c>
      <c r="K207" s="6">
        <f t="shared" si="141"/>
        <v>1.3825374880357335</v>
      </c>
      <c r="L207" s="6">
        <f t="shared" si="142"/>
        <v>100.00000000000001</v>
      </c>
      <c r="M207" s="5">
        <v>50.96</v>
      </c>
      <c r="N207" s="5">
        <v>7.13</v>
      </c>
      <c r="O207" s="5">
        <v>37.58</v>
      </c>
      <c r="P207" s="5">
        <v>4.05</v>
      </c>
      <c r="Q207" s="5">
        <f t="shared" si="143"/>
        <v>99.72</v>
      </c>
      <c r="R207" s="6">
        <f t="shared" si="144"/>
        <v>7.0190364777198768</v>
      </c>
      <c r="S207" s="5">
        <f t="shared" si="145"/>
        <v>47.516144214755265</v>
      </c>
      <c r="T207" s="6">
        <f t="shared" si="146"/>
        <v>6.648157540251276</v>
      </c>
      <c r="U207" s="5">
        <f t="shared" si="147"/>
        <v>35.040359097144872</v>
      </c>
      <c r="V207" s="6">
        <f t="shared" si="148"/>
        <v>3.7763026701287052</v>
      </c>
      <c r="W207" s="6">
        <f t="shared" si="149"/>
        <v>100</v>
      </c>
      <c r="X207" s="5">
        <v>1</v>
      </c>
      <c r="Y207" s="5">
        <v>10</v>
      </c>
      <c r="Z207" s="5">
        <v>550</v>
      </c>
      <c r="AA207" s="5">
        <v>25</v>
      </c>
      <c r="AB207" s="5">
        <v>60.11</v>
      </c>
      <c r="AC207" s="5">
        <v>2.9000000000000001E-2</v>
      </c>
      <c r="AD207" s="5"/>
      <c r="AE207" s="5"/>
      <c r="AF207" s="5"/>
      <c r="AG207" s="5" t="s">
        <v>240</v>
      </c>
      <c r="AH207" s="5">
        <v>3.3756161812105101</v>
      </c>
      <c r="AI207" s="5">
        <v>4.0104362812849903</v>
      </c>
      <c r="AJ207" s="5">
        <v>2.6139475375005801</v>
      </c>
      <c r="AK207" s="7">
        <f t="shared" si="150"/>
        <v>33.756161812118329</v>
      </c>
      <c r="AL207" s="7">
        <f t="shared" si="151"/>
        <v>40.104362812865617</v>
      </c>
      <c r="AM207" s="7">
        <f t="shared" si="152"/>
        <v>26.13947537501604</v>
      </c>
    </row>
    <row r="208" spans="1:39" s="7" customFormat="1" x14ac:dyDescent="0.3">
      <c r="A208" s="5" t="s">
        <v>241</v>
      </c>
      <c r="B208" s="5"/>
      <c r="C208" s="5"/>
      <c r="D208" s="5"/>
      <c r="E208" s="5">
        <v>71.5</v>
      </c>
      <c r="F208" s="5">
        <v>1.1000000000000001</v>
      </c>
      <c r="G208" s="5">
        <v>13.5</v>
      </c>
      <c r="H208" s="5">
        <f t="shared" si="138"/>
        <v>86.1</v>
      </c>
      <c r="I208" s="6">
        <f t="shared" si="139"/>
        <v>83.042973286875736</v>
      </c>
      <c r="J208" s="6">
        <f t="shared" si="140"/>
        <v>1.2775842044134729</v>
      </c>
      <c r="K208" s="6">
        <f t="shared" si="141"/>
        <v>15.679442508710803</v>
      </c>
      <c r="L208" s="6">
        <f t="shared" si="142"/>
        <v>100.00000000000001</v>
      </c>
      <c r="M208" s="5">
        <v>42.1</v>
      </c>
      <c r="N208" s="5">
        <v>5.5</v>
      </c>
      <c r="O208" s="5">
        <v>50.1</v>
      </c>
      <c r="P208" s="5">
        <v>0.1</v>
      </c>
      <c r="Q208" s="5">
        <f t="shared" si="143"/>
        <v>97.8</v>
      </c>
      <c r="R208" s="6">
        <f t="shared" si="144"/>
        <v>1.2775842044134729</v>
      </c>
      <c r="S208" s="5">
        <f t="shared" si="145"/>
        <v>42.497072648202384</v>
      </c>
      <c r="T208" s="6">
        <f t="shared" si="146"/>
        <v>5.5518740989338031</v>
      </c>
      <c r="U208" s="5">
        <f t="shared" si="147"/>
        <v>50.572525883015189</v>
      </c>
      <c r="V208" s="6">
        <f t="shared" si="148"/>
        <v>0.10094316543516006</v>
      </c>
      <c r="W208" s="6">
        <f t="shared" si="149"/>
        <v>100</v>
      </c>
      <c r="X208" s="5">
        <v>0.2</v>
      </c>
      <c r="Y208" s="5">
        <v>5</v>
      </c>
      <c r="Z208" s="5">
        <v>650</v>
      </c>
      <c r="AA208" s="5">
        <v>40</v>
      </c>
      <c r="AB208" s="5">
        <v>42.4</v>
      </c>
      <c r="AC208" s="5"/>
      <c r="AD208" s="5"/>
      <c r="AE208" s="5"/>
      <c r="AF208" s="5">
        <v>26.9</v>
      </c>
      <c r="AG208" s="5" t="s">
        <v>242</v>
      </c>
      <c r="AH208" s="5">
        <v>4.5993370806034903</v>
      </c>
      <c r="AI208" s="5">
        <v>2.7317982592726802</v>
      </c>
      <c r="AJ208" s="5">
        <v>2.6688646601211201</v>
      </c>
      <c r="AK208" s="7">
        <f t="shared" si="150"/>
        <v>45.993370806047359</v>
      </c>
      <c r="AL208" s="7">
        <f t="shared" si="151"/>
        <v>27.317982592734204</v>
      </c>
      <c r="AM208" s="7">
        <f t="shared" si="152"/>
        <v>26.68864660121843</v>
      </c>
    </row>
    <row r="209" spans="1:39" s="7" customFormat="1" x14ac:dyDescent="0.3">
      <c r="A209" s="5" t="s">
        <v>243</v>
      </c>
      <c r="B209" s="5"/>
      <c r="C209" s="5"/>
      <c r="D209" s="5"/>
      <c r="E209" s="5">
        <v>72.099999999999994</v>
      </c>
      <c r="F209" s="5">
        <v>5.8</v>
      </c>
      <c r="G209" s="5">
        <v>6.9</v>
      </c>
      <c r="H209" s="5">
        <f t="shared" si="138"/>
        <v>84.8</v>
      </c>
      <c r="I209" s="6">
        <f t="shared" si="139"/>
        <v>85.023584905660371</v>
      </c>
      <c r="J209" s="6">
        <f t="shared" si="140"/>
        <v>6.8396226415094334</v>
      </c>
      <c r="K209" s="6">
        <f t="shared" si="141"/>
        <v>8.1367924528301891</v>
      </c>
      <c r="L209" s="6">
        <f t="shared" si="142"/>
        <v>100</v>
      </c>
      <c r="M209" s="5">
        <v>39.6</v>
      </c>
      <c r="N209" s="5">
        <v>5.5</v>
      </c>
      <c r="O209" s="5">
        <v>51.7</v>
      </c>
      <c r="P209" s="5">
        <v>0.5</v>
      </c>
      <c r="Q209" s="5">
        <f t="shared" si="143"/>
        <v>97.300000000000011</v>
      </c>
      <c r="R209" s="6">
        <f t="shared" si="144"/>
        <v>6.8396226415094334</v>
      </c>
      <c r="S209" s="5">
        <f t="shared" si="145"/>
        <v>37.91522038433942</v>
      </c>
      <c r="T209" s="6">
        <f t="shared" si="146"/>
        <v>5.2660028311582536</v>
      </c>
      <c r="U209" s="5">
        <f t="shared" si="147"/>
        <v>49.50042661288758</v>
      </c>
      <c r="V209" s="6">
        <f t="shared" si="148"/>
        <v>0.47872753010529573</v>
      </c>
      <c r="W209" s="6">
        <f t="shared" si="149"/>
        <v>99.999999999999972</v>
      </c>
      <c r="X209" s="5">
        <v>0.2</v>
      </c>
      <c r="Y209" s="5">
        <v>5</v>
      </c>
      <c r="Z209" s="5">
        <v>650</v>
      </c>
      <c r="AA209" s="5">
        <v>40</v>
      </c>
      <c r="AB209" s="5">
        <v>48.8</v>
      </c>
      <c r="AC209" s="5"/>
      <c r="AD209" s="5"/>
      <c r="AE209" s="5"/>
      <c r="AF209" s="5">
        <v>22.9</v>
      </c>
      <c r="AG209" s="5" t="s">
        <v>242</v>
      </c>
      <c r="AH209" s="5">
        <v>4.5552310240164804</v>
      </c>
      <c r="AI209" s="5">
        <v>2.87962621484029</v>
      </c>
      <c r="AJ209" s="5">
        <v>2.5651427611409301</v>
      </c>
      <c r="AK209" s="7">
        <f t="shared" si="150"/>
        <v>45.552310240175281</v>
      </c>
      <c r="AL209" s="7">
        <f t="shared" si="151"/>
        <v>28.796262148409525</v>
      </c>
      <c r="AM209" s="7">
        <f t="shared" si="152"/>
        <v>25.651427611415201</v>
      </c>
    </row>
    <row r="210" spans="1:39" s="7" customFormat="1" x14ac:dyDescent="0.3">
      <c r="A210" s="5" t="s">
        <v>244</v>
      </c>
      <c r="B210" s="5"/>
      <c r="C210" s="5"/>
      <c r="D210" s="5"/>
      <c r="E210" s="5">
        <v>66.5</v>
      </c>
      <c r="F210" s="5">
        <v>7.7</v>
      </c>
      <c r="G210" s="5">
        <v>11.7</v>
      </c>
      <c r="H210" s="5">
        <f t="shared" si="138"/>
        <v>85.9</v>
      </c>
      <c r="I210" s="6">
        <f t="shared" si="139"/>
        <v>77.415599534342249</v>
      </c>
      <c r="J210" s="6">
        <f t="shared" si="140"/>
        <v>8.9639115250291024</v>
      </c>
      <c r="K210" s="6">
        <f t="shared" si="141"/>
        <v>13.620488940628636</v>
      </c>
      <c r="L210" s="6">
        <f t="shared" si="142"/>
        <v>99.999999999999986</v>
      </c>
      <c r="M210" s="5">
        <v>39.1</v>
      </c>
      <c r="N210" s="5">
        <v>5.3</v>
      </c>
      <c r="O210" s="5">
        <v>53.1</v>
      </c>
      <c r="P210" s="5">
        <v>0.5</v>
      </c>
      <c r="Q210" s="5">
        <f t="shared" si="143"/>
        <v>98</v>
      </c>
      <c r="R210" s="6">
        <f t="shared" si="144"/>
        <v>8.9639115250291024</v>
      </c>
      <c r="S210" s="5">
        <f t="shared" si="145"/>
        <v>36.321541422156756</v>
      </c>
      <c r="T210" s="6">
        <f t="shared" si="146"/>
        <v>4.9233802950749563</v>
      </c>
      <c r="U210" s="5">
        <f t="shared" si="147"/>
        <v>49.326696918581177</v>
      </c>
      <c r="V210" s="6">
        <f t="shared" si="148"/>
        <v>0.46446983915801476</v>
      </c>
      <c r="W210" s="6">
        <f t="shared" si="149"/>
        <v>100.00000000000001</v>
      </c>
      <c r="X210" s="5">
        <v>0.2</v>
      </c>
      <c r="Y210" s="5">
        <v>5</v>
      </c>
      <c r="Z210" s="5">
        <v>650</v>
      </c>
      <c r="AA210" s="5">
        <v>40</v>
      </c>
      <c r="AB210" s="5">
        <v>41</v>
      </c>
      <c r="AC210" s="5"/>
      <c r="AD210" s="5"/>
      <c r="AE210" s="5"/>
      <c r="AF210" s="5">
        <v>24.8</v>
      </c>
      <c r="AG210" s="5" t="s">
        <v>242</v>
      </c>
      <c r="AH210" s="5">
        <v>4.57358363636886</v>
      </c>
      <c r="AI210" s="5">
        <v>2.9651737501829101</v>
      </c>
      <c r="AJ210" s="5">
        <v>2.4612426134465899</v>
      </c>
      <c r="AK210" s="7">
        <f t="shared" si="150"/>
        <v>45.735836363696095</v>
      </c>
      <c r="AL210" s="7">
        <f t="shared" si="151"/>
        <v>29.651737501833964</v>
      </c>
      <c r="AM210" s="7">
        <f t="shared" si="152"/>
        <v>24.612426134469935</v>
      </c>
    </row>
    <row r="211" spans="1:39" s="7" customFormat="1" x14ac:dyDescent="0.3">
      <c r="A211" s="5" t="s">
        <v>245</v>
      </c>
      <c r="B211" s="5"/>
      <c r="C211" s="5"/>
      <c r="D211" s="5"/>
      <c r="E211" s="5">
        <v>74.3</v>
      </c>
      <c r="F211" s="5">
        <v>9.8000000000000007</v>
      </c>
      <c r="G211" s="5">
        <v>16</v>
      </c>
      <c r="H211" s="5">
        <f t="shared" si="138"/>
        <v>100.1</v>
      </c>
      <c r="I211" s="6">
        <f t="shared" si="139"/>
        <v>74.225774225774231</v>
      </c>
      <c r="J211" s="6">
        <f t="shared" si="140"/>
        <v>9.7902097902097918</v>
      </c>
      <c r="K211" s="6">
        <f t="shared" si="141"/>
        <v>15.984015984015985</v>
      </c>
      <c r="L211" s="6">
        <f t="shared" si="142"/>
        <v>100</v>
      </c>
      <c r="M211" s="5">
        <v>54.3</v>
      </c>
      <c r="N211" s="5">
        <v>5.7</v>
      </c>
      <c r="O211" s="5">
        <v>38.4</v>
      </c>
      <c r="P211" s="5">
        <v>1.6</v>
      </c>
      <c r="Q211" s="5">
        <f t="shared" si="143"/>
        <v>100</v>
      </c>
      <c r="R211" s="6">
        <f t="shared" si="144"/>
        <v>9.7902097902097918</v>
      </c>
      <c r="S211" s="5">
        <f t="shared" si="145"/>
        <v>48.983916083916078</v>
      </c>
      <c r="T211" s="6">
        <f t="shared" si="146"/>
        <v>5.1419580419580422</v>
      </c>
      <c r="U211" s="5">
        <f t="shared" si="147"/>
        <v>34.640559440559443</v>
      </c>
      <c r="V211" s="6">
        <f t="shared" si="148"/>
        <v>1.4433566433566434</v>
      </c>
      <c r="W211" s="6">
        <f t="shared" si="149"/>
        <v>99.999999999999986</v>
      </c>
      <c r="X211" s="5">
        <v>0.43</v>
      </c>
      <c r="Y211" s="5">
        <v>10</v>
      </c>
      <c r="Z211" s="5">
        <v>405</v>
      </c>
      <c r="AA211" s="5">
        <v>40</v>
      </c>
      <c r="AB211" s="5">
        <v>54.1</v>
      </c>
      <c r="AC211" s="5">
        <v>1.4630000000000001E-2</v>
      </c>
      <c r="AD211" s="5">
        <v>1.42</v>
      </c>
      <c r="AE211" s="5">
        <v>0.32</v>
      </c>
      <c r="AF211" s="5">
        <v>28.4</v>
      </c>
      <c r="AG211" s="5" t="s">
        <v>246</v>
      </c>
      <c r="AH211" s="5">
        <v>1.95384937952397</v>
      </c>
      <c r="AI211" s="5">
        <v>5.0695003755333001</v>
      </c>
      <c r="AJ211" s="5">
        <v>2.97665024494261</v>
      </c>
      <c r="AK211" s="7">
        <f t="shared" si="150"/>
        <v>19.538493795239937</v>
      </c>
      <c r="AL211" s="7">
        <f t="shared" si="151"/>
        <v>50.695003755333609</v>
      </c>
      <c r="AM211" s="7">
        <f t="shared" si="152"/>
        <v>29.766502449426458</v>
      </c>
    </row>
    <row r="212" spans="1:39" s="7" customFormat="1" x14ac:dyDescent="0.3">
      <c r="A212" s="5" t="s">
        <v>245</v>
      </c>
      <c r="B212" s="5"/>
      <c r="C212" s="5"/>
      <c r="D212" s="5"/>
      <c r="E212" s="5">
        <v>74.3</v>
      </c>
      <c r="F212" s="5">
        <v>9.8000000000000007</v>
      </c>
      <c r="G212" s="5">
        <v>16</v>
      </c>
      <c r="H212" s="5">
        <f t="shared" si="138"/>
        <v>100.1</v>
      </c>
      <c r="I212" s="6">
        <f t="shared" si="139"/>
        <v>74.225774225774231</v>
      </c>
      <c r="J212" s="6">
        <f t="shared" si="140"/>
        <v>9.7902097902097918</v>
      </c>
      <c r="K212" s="6">
        <f t="shared" si="141"/>
        <v>15.984015984015985</v>
      </c>
      <c r="L212" s="6">
        <f t="shared" si="142"/>
        <v>100</v>
      </c>
      <c r="M212" s="5">
        <v>54.3</v>
      </c>
      <c r="N212" s="5">
        <v>5.7</v>
      </c>
      <c r="O212" s="5">
        <v>38.4</v>
      </c>
      <c r="P212" s="5">
        <v>1.6</v>
      </c>
      <c r="Q212" s="5">
        <f t="shared" si="143"/>
        <v>100</v>
      </c>
      <c r="R212" s="6">
        <f t="shared" si="144"/>
        <v>9.7902097902097918</v>
      </c>
      <c r="S212" s="5">
        <f t="shared" si="145"/>
        <v>48.983916083916078</v>
      </c>
      <c r="T212" s="6">
        <f t="shared" si="146"/>
        <v>5.1419580419580422</v>
      </c>
      <c r="U212" s="5">
        <f t="shared" si="147"/>
        <v>34.640559440559443</v>
      </c>
      <c r="V212" s="6">
        <f t="shared" si="148"/>
        <v>1.4433566433566434</v>
      </c>
      <c r="W212" s="6">
        <f t="shared" si="149"/>
        <v>99.999999999999986</v>
      </c>
      <c r="X212" s="5">
        <v>0.43</v>
      </c>
      <c r="Y212" s="5">
        <v>10</v>
      </c>
      <c r="Z212" s="5">
        <v>405</v>
      </c>
      <c r="AA212" s="5">
        <v>40</v>
      </c>
      <c r="AB212" s="5">
        <v>47</v>
      </c>
      <c r="AC212" s="5">
        <v>9.1299999999999992E-3</v>
      </c>
      <c r="AD212" s="5">
        <v>1.2</v>
      </c>
      <c r="AE212" s="5">
        <v>0.34</v>
      </c>
      <c r="AF212" s="5">
        <v>6.8</v>
      </c>
      <c r="AG212" s="5" t="s">
        <v>246</v>
      </c>
      <c r="AH212" s="5">
        <v>1.95384937952397</v>
      </c>
      <c r="AI212" s="5">
        <v>5.0695003755333001</v>
      </c>
      <c r="AJ212" s="5">
        <v>2.97665024494261</v>
      </c>
      <c r="AK212" s="7">
        <f t="shared" si="150"/>
        <v>19.538493795239937</v>
      </c>
      <c r="AL212" s="7">
        <f t="shared" si="151"/>
        <v>50.695003755333609</v>
      </c>
      <c r="AM212" s="7">
        <f t="shared" si="152"/>
        <v>29.766502449426458</v>
      </c>
    </row>
    <row r="213" spans="1:39" s="7" customFormat="1" x14ac:dyDescent="0.3">
      <c r="A213" s="5" t="s">
        <v>247</v>
      </c>
      <c r="B213" s="5"/>
      <c r="C213" s="5"/>
      <c r="D213" s="5"/>
      <c r="E213" s="5">
        <v>69.3</v>
      </c>
      <c r="F213" s="5">
        <v>13.9</v>
      </c>
      <c r="G213" s="5">
        <v>16.8</v>
      </c>
      <c r="H213" s="5">
        <f t="shared" si="138"/>
        <v>100</v>
      </c>
      <c r="I213" s="6">
        <f t="shared" si="139"/>
        <v>69.3</v>
      </c>
      <c r="J213" s="6">
        <f t="shared" si="140"/>
        <v>13.900000000000002</v>
      </c>
      <c r="K213" s="6">
        <f t="shared" si="141"/>
        <v>16.8</v>
      </c>
      <c r="L213" s="6">
        <f t="shared" si="142"/>
        <v>100</v>
      </c>
      <c r="M213" s="5">
        <v>50.4</v>
      </c>
      <c r="N213" s="5">
        <v>6</v>
      </c>
      <c r="O213" s="5">
        <v>42.6</v>
      </c>
      <c r="P213" s="5">
        <v>0.9</v>
      </c>
      <c r="Q213" s="5">
        <f t="shared" si="143"/>
        <v>99.9</v>
      </c>
      <c r="R213" s="6">
        <f t="shared" si="144"/>
        <v>13.900000000000002</v>
      </c>
      <c r="S213" s="5">
        <f t="shared" si="145"/>
        <v>43.437837837837833</v>
      </c>
      <c r="T213" s="6">
        <f t="shared" si="146"/>
        <v>5.1711711711711708</v>
      </c>
      <c r="U213" s="5">
        <f t="shared" si="147"/>
        <v>36.715315315315316</v>
      </c>
      <c r="V213" s="6">
        <f t="shared" si="148"/>
        <v>0.77567567567567564</v>
      </c>
      <c r="W213" s="6">
        <f t="shared" si="149"/>
        <v>100</v>
      </c>
      <c r="X213" s="5">
        <v>0.43</v>
      </c>
      <c r="Y213" s="5">
        <v>10</v>
      </c>
      <c r="Z213" s="5">
        <v>452</v>
      </c>
      <c r="AA213" s="5">
        <v>40</v>
      </c>
      <c r="AB213" s="5">
        <v>57</v>
      </c>
      <c r="AC213" s="5">
        <v>1.133E-2</v>
      </c>
      <c r="AD213" s="5">
        <v>1.43</v>
      </c>
      <c r="AE213" s="5">
        <v>0.42</v>
      </c>
      <c r="AF213" s="5">
        <v>25.4</v>
      </c>
      <c r="AG213" s="5" t="s">
        <v>246</v>
      </c>
      <c r="AH213" s="5">
        <v>2.4097347095584598</v>
      </c>
      <c r="AI213" s="5">
        <v>4.7563462393888596</v>
      </c>
      <c r="AJ213" s="5">
        <v>2.8339190510524301</v>
      </c>
      <c r="AK213" s="7">
        <f t="shared" si="150"/>
        <v>24.097347095585199</v>
      </c>
      <c r="AL213" s="7">
        <f t="shared" si="151"/>
        <v>47.563462393889786</v>
      </c>
      <c r="AM213" s="7">
        <f t="shared" si="152"/>
        <v>28.339190510525007</v>
      </c>
    </row>
    <row r="214" spans="1:39" s="7" customFormat="1" x14ac:dyDescent="0.3">
      <c r="A214" s="5" t="s">
        <v>247</v>
      </c>
      <c r="B214" s="5"/>
      <c r="C214" s="5"/>
      <c r="D214" s="5"/>
      <c r="E214" s="5">
        <v>69.3</v>
      </c>
      <c r="F214" s="5">
        <v>13.9</v>
      </c>
      <c r="G214" s="5">
        <v>16.8</v>
      </c>
      <c r="H214" s="5">
        <f t="shared" si="138"/>
        <v>100</v>
      </c>
      <c r="I214" s="6">
        <f t="shared" si="139"/>
        <v>69.3</v>
      </c>
      <c r="J214" s="6">
        <f t="shared" si="140"/>
        <v>13.900000000000002</v>
      </c>
      <c r="K214" s="6">
        <f t="shared" si="141"/>
        <v>16.8</v>
      </c>
      <c r="L214" s="6">
        <f t="shared" si="142"/>
        <v>100</v>
      </c>
      <c r="M214" s="5">
        <v>50.4</v>
      </c>
      <c r="N214" s="5">
        <v>6</v>
      </c>
      <c r="O214" s="5">
        <v>42.6</v>
      </c>
      <c r="P214" s="5">
        <v>0.9</v>
      </c>
      <c r="Q214" s="5">
        <f t="shared" si="143"/>
        <v>99.9</v>
      </c>
      <c r="R214" s="6">
        <f t="shared" si="144"/>
        <v>13.900000000000002</v>
      </c>
      <c r="S214" s="5">
        <f t="shared" si="145"/>
        <v>43.437837837837833</v>
      </c>
      <c r="T214" s="6">
        <f t="shared" si="146"/>
        <v>5.1711711711711708</v>
      </c>
      <c r="U214" s="5">
        <f t="shared" si="147"/>
        <v>36.715315315315316</v>
      </c>
      <c r="V214" s="6">
        <f t="shared" si="148"/>
        <v>0.77567567567567564</v>
      </c>
      <c r="W214" s="6">
        <f t="shared" si="149"/>
        <v>100</v>
      </c>
      <c r="X214" s="5">
        <v>0.43</v>
      </c>
      <c r="Y214" s="5">
        <v>10</v>
      </c>
      <c r="Z214" s="5">
        <v>452</v>
      </c>
      <c r="AA214" s="5">
        <v>40</v>
      </c>
      <c r="AB214" s="5">
        <v>53.1</v>
      </c>
      <c r="AC214" s="5">
        <v>9.9000000000000008E-3</v>
      </c>
      <c r="AD214" s="5">
        <v>1.17</v>
      </c>
      <c r="AE214" s="5">
        <v>0.55000000000000004</v>
      </c>
      <c r="AF214" s="5">
        <v>21.1</v>
      </c>
      <c r="AG214" s="5" t="s">
        <v>246</v>
      </c>
      <c r="AH214" s="5">
        <v>2.4097347095584598</v>
      </c>
      <c r="AI214" s="5">
        <v>4.7563462393888596</v>
      </c>
      <c r="AJ214" s="5">
        <v>2.8339190510524301</v>
      </c>
      <c r="AK214" s="7">
        <f t="shared" si="150"/>
        <v>24.097347095585199</v>
      </c>
      <c r="AL214" s="7">
        <f t="shared" si="151"/>
        <v>47.563462393889786</v>
      </c>
      <c r="AM214" s="7">
        <f t="shared" si="152"/>
        <v>28.339190510525007</v>
      </c>
    </row>
    <row r="215" spans="1:39" s="7" customFormat="1" x14ac:dyDescent="0.3">
      <c r="A215" s="5" t="s">
        <v>248</v>
      </c>
      <c r="B215" s="5"/>
      <c r="C215" s="5"/>
      <c r="D215" s="5"/>
      <c r="E215" s="5">
        <v>56</v>
      </c>
      <c r="F215" s="5">
        <v>5</v>
      </c>
      <c r="G215" s="5">
        <v>34</v>
      </c>
      <c r="H215" s="5">
        <f t="shared" si="138"/>
        <v>95</v>
      </c>
      <c r="I215" s="6">
        <f t="shared" si="139"/>
        <v>58.947368421052623</v>
      </c>
      <c r="J215" s="6">
        <f t="shared" si="140"/>
        <v>5.2631578947368416</v>
      </c>
      <c r="K215" s="6">
        <f t="shared" si="141"/>
        <v>35.789473684210527</v>
      </c>
      <c r="L215" s="6">
        <f t="shared" si="142"/>
        <v>100</v>
      </c>
      <c r="M215" s="5">
        <v>42.3</v>
      </c>
      <c r="N215" s="5">
        <v>4.8</v>
      </c>
      <c r="O215" s="5">
        <v>46.74</v>
      </c>
      <c r="P215" s="5">
        <v>5.8</v>
      </c>
      <c r="Q215" s="5">
        <f t="shared" si="143"/>
        <v>99.64</v>
      </c>
      <c r="R215" s="6">
        <f t="shared" si="144"/>
        <v>5.2631578947368416</v>
      </c>
      <c r="S215" s="5">
        <f t="shared" si="145"/>
        <v>40.218470705064547</v>
      </c>
      <c r="T215" s="6">
        <f t="shared" si="146"/>
        <v>4.5637980941917222</v>
      </c>
      <c r="U215" s="5">
        <f t="shared" si="147"/>
        <v>44.439983942191894</v>
      </c>
      <c r="V215" s="6">
        <f t="shared" si="148"/>
        <v>5.5145893638149976</v>
      </c>
      <c r="W215" s="6">
        <f t="shared" si="149"/>
        <v>100</v>
      </c>
      <c r="X215" s="5">
        <v>0.99</v>
      </c>
      <c r="Y215" s="5"/>
      <c r="Z215" s="5">
        <v>450</v>
      </c>
      <c r="AA215" s="5">
        <v>25</v>
      </c>
      <c r="AB215" s="5">
        <v>48</v>
      </c>
      <c r="AC215" s="5">
        <v>2.0600000000000002E-3</v>
      </c>
      <c r="AD215" s="5"/>
      <c r="AE215" s="5"/>
      <c r="AF215" s="5">
        <v>17</v>
      </c>
      <c r="AG215" s="5" t="s">
        <v>249</v>
      </c>
      <c r="AH215" s="5">
        <v>3.67709232258626</v>
      </c>
      <c r="AI215" s="5">
        <v>3.4780888156268399</v>
      </c>
      <c r="AJ215" s="5">
        <v>2.84481886172119</v>
      </c>
      <c r="AK215" s="7">
        <f t="shared" si="150"/>
        <v>36.770923226104216</v>
      </c>
      <c r="AL215" s="7">
        <f t="shared" si="151"/>
        <v>34.780888156496943</v>
      </c>
      <c r="AM215" s="7">
        <f t="shared" si="152"/>
        <v>28.448188617398827</v>
      </c>
    </row>
    <row r="216" spans="1:39" s="7" customFormat="1" x14ac:dyDescent="0.3">
      <c r="A216" s="5" t="s">
        <v>250</v>
      </c>
      <c r="B216" s="5"/>
      <c r="C216" s="5"/>
      <c r="D216" s="5"/>
      <c r="E216" s="5">
        <v>67.89</v>
      </c>
      <c r="F216" s="5">
        <v>4.7300000000000004</v>
      </c>
      <c r="G216" s="5">
        <v>21.12</v>
      </c>
      <c r="H216" s="5">
        <f t="shared" si="138"/>
        <v>93.740000000000009</v>
      </c>
      <c r="I216" s="6">
        <f t="shared" si="139"/>
        <v>72.423725197354386</v>
      </c>
      <c r="J216" s="6">
        <f t="shared" si="140"/>
        <v>5.0458715596330279</v>
      </c>
      <c r="K216" s="6">
        <f t="shared" si="141"/>
        <v>22.530403243012586</v>
      </c>
      <c r="L216" s="6">
        <f t="shared" si="142"/>
        <v>100</v>
      </c>
      <c r="M216" s="5">
        <v>50.51</v>
      </c>
      <c r="N216" s="5">
        <v>6.5</v>
      </c>
      <c r="O216" s="5">
        <v>40.36</v>
      </c>
      <c r="P216" s="5">
        <v>2.63</v>
      </c>
      <c r="Q216" s="5">
        <f t="shared" si="143"/>
        <v>100</v>
      </c>
      <c r="R216" s="6">
        <f t="shared" si="144"/>
        <v>5.0458715596330279</v>
      </c>
      <c r="S216" s="5">
        <f t="shared" si="145"/>
        <v>47.961330275229358</v>
      </c>
      <c r="T216" s="6">
        <f t="shared" si="146"/>
        <v>6.1720183486238538</v>
      </c>
      <c r="U216" s="5">
        <f t="shared" si="147"/>
        <v>38.323486238532112</v>
      </c>
      <c r="V216" s="6">
        <f t="shared" si="148"/>
        <v>2.4972935779816514</v>
      </c>
      <c r="W216" s="6">
        <f t="shared" si="149"/>
        <v>100</v>
      </c>
      <c r="X216" s="5"/>
      <c r="Y216" s="5">
        <v>5</v>
      </c>
      <c r="Z216" s="5">
        <v>450</v>
      </c>
      <c r="AA216" s="5">
        <v>40</v>
      </c>
      <c r="AB216" s="5">
        <v>24</v>
      </c>
      <c r="AC216" s="5"/>
      <c r="AD216" s="5"/>
      <c r="AE216" s="5"/>
      <c r="AF216" s="5"/>
      <c r="AG216" s="5" t="s">
        <v>251</v>
      </c>
      <c r="AH216" s="5">
        <v>2.7475156789044202</v>
      </c>
      <c r="AI216" s="5">
        <v>4.1540320922379799</v>
      </c>
      <c r="AJ216" s="5">
        <v>3.0984522288570702</v>
      </c>
      <c r="AK216" s="7">
        <f t="shared" si="150"/>
        <v>27.475156789045656</v>
      </c>
      <c r="AL216" s="7">
        <f t="shared" si="151"/>
        <v>41.540320922381994</v>
      </c>
      <c r="AM216" s="7">
        <f t="shared" si="152"/>
        <v>30.984522288572343</v>
      </c>
    </row>
    <row r="217" spans="1:39" s="7" customFormat="1" x14ac:dyDescent="0.3">
      <c r="A217" s="5" t="s">
        <v>252</v>
      </c>
      <c r="B217" s="5"/>
      <c r="C217" s="5"/>
      <c r="D217" s="5"/>
      <c r="E217" s="5">
        <v>78.12</v>
      </c>
      <c r="F217" s="5">
        <v>4.87</v>
      </c>
      <c r="G217" s="5">
        <v>12.34</v>
      </c>
      <c r="H217" s="5">
        <f t="shared" si="138"/>
        <v>95.330000000000013</v>
      </c>
      <c r="I217" s="6">
        <f t="shared" si="139"/>
        <v>81.946921221021711</v>
      </c>
      <c r="J217" s="6">
        <f t="shared" si="140"/>
        <v>5.1085702297283122</v>
      </c>
      <c r="K217" s="6">
        <f t="shared" si="141"/>
        <v>12.944508549249973</v>
      </c>
      <c r="L217" s="6">
        <f t="shared" si="142"/>
        <v>100</v>
      </c>
      <c r="M217" s="5">
        <v>55</v>
      </c>
      <c r="N217" s="5">
        <v>7.9</v>
      </c>
      <c r="O217" s="5">
        <v>34</v>
      </c>
      <c r="P217" s="5">
        <v>2.8</v>
      </c>
      <c r="Q217" s="5">
        <f t="shared" si="143"/>
        <v>99.7</v>
      </c>
      <c r="R217" s="6">
        <f t="shared" si="144"/>
        <v>5.1085702297283122</v>
      </c>
      <c r="S217" s="5">
        <f t="shared" si="145"/>
        <v>52.347328358725598</v>
      </c>
      <c r="T217" s="6">
        <f t="shared" si="146"/>
        <v>7.5189798915260413</v>
      </c>
      <c r="U217" s="5">
        <f t="shared" si="147"/>
        <v>32.360166621757649</v>
      </c>
      <c r="V217" s="6">
        <f t="shared" si="148"/>
        <v>2.6649548982623941</v>
      </c>
      <c r="W217" s="6">
        <f t="shared" si="149"/>
        <v>99.999999999999986</v>
      </c>
      <c r="X217" s="5"/>
      <c r="Y217" s="5">
        <v>20</v>
      </c>
      <c r="Z217" s="5">
        <v>600</v>
      </c>
      <c r="AA217" s="5">
        <v>40</v>
      </c>
      <c r="AB217" s="5">
        <v>40</v>
      </c>
      <c r="AC217" s="5">
        <v>1.15E-2</v>
      </c>
      <c r="AD217" s="5">
        <v>1.79</v>
      </c>
      <c r="AE217" s="5">
        <v>0.09</v>
      </c>
      <c r="AF217" s="5">
        <v>33.04</v>
      </c>
      <c r="AG217" s="5" t="s">
        <v>253</v>
      </c>
      <c r="AH217" s="5">
        <v>3.4815366027828398</v>
      </c>
      <c r="AI217" s="5">
        <v>4.0717320167826996</v>
      </c>
      <c r="AJ217" s="5">
        <v>2.44673138042103</v>
      </c>
      <c r="AK217" s="7">
        <f t="shared" si="150"/>
        <v>34.815366027875157</v>
      </c>
      <c r="AL217" s="7">
        <f t="shared" si="151"/>
        <v>40.717320167881681</v>
      </c>
      <c r="AM217" s="7">
        <f t="shared" si="152"/>
        <v>24.467313804243162</v>
      </c>
    </row>
    <row r="218" spans="1:39" s="7" customFormat="1" x14ac:dyDescent="0.3">
      <c r="A218" s="5" t="s">
        <v>254</v>
      </c>
      <c r="B218" s="5"/>
      <c r="C218" s="5"/>
      <c r="D218" s="5"/>
      <c r="E218" s="5">
        <v>92.86</v>
      </c>
      <c r="F218" s="5">
        <v>1.95</v>
      </c>
      <c r="G218" s="5">
        <v>4.84</v>
      </c>
      <c r="H218" s="5">
        <f t="shared" si="138"/>
        <v>99.65</v>
      </c>
      <c r="I218" s="6">
        <f t="shared" si="139"/>
        <v>93.186151530356241</v>
      </c>
      <c r="J218" s="6">
        <f t="shared" si="140"/>
        <v>1.9568489713998993</v>
      </c>
      <c r="K218" s="6">
        <f t="shared" si="141"/>
        <v>4.8569994982438534</v>
      </c>
      <c r="L218" s="6">
        <f t="shared" si="142"/>
        <v>99.999999999999986</v>
      </c>
      <c r="M218" s="5">
        <v>80.75</v>
      </c>
      <c r="N218" s="5">
        <v>9.5500000000000007</v>
      </c>
      <c r="O218" s="5">
        <v>5.95</v>
      </c>
      <c r="P218" s="5">
        <v>3.75</v>
      </c>
      <c r="Q218" s="5">
        <f t="shared" si="143"/>
        <v>100</v>
      </c>
      <c r="R218" s="6">
        <f t="shared" si="144"/>
        <v>1.9568489713998993</v>
      </c>
      <c r="S218" s="5">
        <f t="shared" si="145"/>
        <v>79.169844455594585</v>
      </c>
      <c r="T218" s="6">
        <f t="shared" si="146"/>
        <v>9.3631209232313104</v>
      </c>
      <c r="U218" s="5">
        <f t="shared" si="147"/>
        <v>5.8335674862017068</v>
      </c>
      <c r="V218" s="6">
        <f t="shared" si="148"/>
        <v>3.6766181635725039</v>
      </c>
      <c r="W218" s="6">
        <f t="shared" si="149"/>
        <v>99.999999999999986</v>
      </c>
      <c r="X218" s="5"/>
      <c r="Y218" s="5"/>
      <c r="Z218" s="5">
        <v>500</v>
      </c>
      <c r="AA218" s="5"/>
      <c r="AB218" s="5">
        <v>55.22</v>
      </c>
      <c r="AC218" s="5"/>
      <c r="AD218" s="5"/>
      <c r="AE218" s="5"/>
      <c r="AF218" s="5">
        <v>43.54</v>
      </c>
      <c r="AG218" s="5" t="s">
        <v>255</v>
      </c>
      <c r="AH218" s="5">
        <v>3.9513387070635799</v>
      </c>
      <c r="AI218" s="5">
        <v>5.5778724826155699</v>
      </c>
      <c r="AJ218" s="5">
        <v>0.47078881029322101</v>
      </c>
      <c r="AK218" s="7">
        <f t="shared" si="150"/>
        <v>39.513387070744969</v>
      </c>
      <c r="AL218" s="7">
        <f t="shared" si="151"/>
        <v>55.778724826309812</v>
      </c>
      <c r="AM218" s="7">
        <f t="shared" si="152"/>
        <v>4.7078881029452182</v>
      </c>
    </row>
    <row r="219" spans="1:39" s="7" customFormat="1" x14ac:dyDescent="0.3">
      <c r="A219" s="5" t="s">
        <v>256</v>
      </c>
      <c r="B219" s="5"/>
      <c r="C219" s="5"/>
      <c r="D219" s="5"/>
      <c r="E219" s="5">
        <v>71.52</v>
      </c>
      <c r="F219" s="5">
        <v>1.65</v>
      </c>
      <c r="G219" s="5">
        <v>19.329999999999998</v>
      </c>
      <c r="H219" s="5">
        <f t="shared" si="138"/>
        <v>92.5</v>
      </c>
      <c r="I219" s="6">
        <f t="shared" si="139"/>
        <v>77.318918918918911</v>
      </c>
      <c r="J219" s="6">
        <f t="shared" si="140"/>
        <v>1.7837837837837835</v>
      </c>
      <c r="K219" s="6">
        <f t="shared" si="141"/>
        <v>20.897297297297296</v>
      </c>
      <c r="L219" s="6">
        <f t="shared" si="142"/>
        <v>100</v>
      </c>
      <c r="M219" s="5">
        <v>44.65</v>
      </c>
      <c r="N219" s="5">
        <v>5.8</v>
      </c>
      <c r="O219" s="5">
        <v>47.54</v>
      </c>
      <c r="P219" s="5">
        <v>1.65</v>
      </c>
      <c r="Q219" s="5">
        <f t="shared" si="143"/>
        <v>99.64</v>
      </c>
      <c r="R219" s="6">
        <f t="shared" si="144"/>
        <v>1.7837837837837835</v>
      </c>
      <c r="S219" s="5">
        <f t="shared" si="145"/>
        <v>44.011983681794995</v>
      </c>
      <c r="T219" s="6">
        <f t="shared" si="146"/>
        <v>5.7171221803899437</v>
      </c>
      <c r="U219" s="5">
        <f t="shared" si="147"/>
        <v>46.860687664782404</v>
      </c>
      <c r="V219" s="6">
        <f t="shared" si="148"/>
        <v>1.6264226892488634</v>
      </c>
      <c r="W219" s="6">
        <f t="shared" si="149"/>
        <v>100</v>
      </c>
      <c r="X219" s="5">
        <v>0.9</v>
      </c>
      <c r="Y219" s="5">
        <v>15</v>
      </c>
      <c r="Z219" s="5">
        <v>500</v>
      </c>
      <c r="AA219" s="5">
        <v>25</v>
      </c>
      <c r="AB219" s="5">
        <v>42</v>
      </c>
      <c r="AC219" s="5">
        <v>4.4249999999999998E-2</v>
      </c>
      <c r="AD219" s="5"/>
      <c r="AE219" s="5"/>
      <c r="AF219" s="5">
        <v>21.53</v>
      </c>
      <c r="AG219" s="5" t="s">
        <v>257</v>
      </c>
      <c r="AH219" s="5">
        <v>3.6006625562314301</v>
      </c>
      <c r="AI219" s="5">
        <v>3.2746600561728698</v>
      </c>
      <c r="AJ219" s="5">
        <v>3.1246773875952099</v>
      </c>
      <c r="AK219" s="7">
        <f t="shared" si="150"/>
        <v>36.00662556231606</v>
      </c>
      <c r="AL219" s="7">
        <f t="shared" si="151"/>
        <v>32.746600561730304</v>
      </c>
      <c r="AM219" s="7">
        <f t="shared" si="152"/>
        <v>31.246773875953632</v>
      </c>
    </row>
    <row r="220" spans="1:39" s="7" customFormat="1" x14ac:dyDescent="0.3">
      <c r="A220" s="5" t="s">
        <v>258</v>
      </c>
      <c r="B220" s="5"/>
      <c r="C220" s="5"/>
      <c r="D220" s="5"/>
      <c r="E220" s="5">
        <v>72.13</v>
      </c>
      <c r="F220" s="5">
        <v>10.26</v>
      </c>
      <c r="G220" s="5">
        <v>13.13</v>
      </c>
      <c r="H220" s="5">
        <f t="shared" si="138"/>
        <v>95.52</v>
      </c>
      <c r="I220" s="6">
        <f t="shared" si="139"/>
        <v>75.512981574539367</v>
      </c>
      <c r="J220" s="6">
        <f t="shared" si="140"/>
        <v>10.741206030150755</v>
      </c>
      <c r="K220" s="6">
        <f t="shared" si="141"/>
        <v>13.745812395309883</v>
      </c>
      <c r="L220" s="6">
        <f t="shared" si="142"/>
        <v>100</v>
      </c>
      <c r="M220" s="5">
        <v>42.7</v>
      </c>
      <c r="N220" s="5">
        <v>7.4</v>
      </c>
      <c r="O220" s="5">
        <v>33.32</v>
      </c>
      <c r="P220" s="5">
        <v>0.45</v>
      </c>
      <c r="Q220" s="5">
        <f t="shared" si="143"/>
        <v>83.87</v>
      </c>
      <c r="R220" s="6">
        <f t="shared" si="144"/>
        <v>10.741206030150755</v>
      </c>
      <c r="S220" s="5">
        <f t="shared" si="145"/>
        <v>45.443549570914065</v>
      </c>
      <c r="T220" s="6">
        <f t="shared" si="146"/>
        <v>7.8754629232965829</v>
      </c>
      <c r="U220" s="5">
        <f t="shared" si="147"/>
        <v>35.460868189762451</v>
      </c>
      <c r="V220" s="6">
        <f t="shared" si="148"/>
        <v>0.47891328587614351</v>
      </c>
      <c r="W220" s="6">
        <f t="shared" si="149"/>
        <v>100</v>
      </c>
      <c r="X220" s="5">
        <v>0.5</v>
      </c>
      <c r="Y220" s="5">
        <v>20</v>
      </c>
      <c r="Z220" s="5">
        <v>550</v>
      </c>
      <c r="AA220" s="5">
        <v>550</v>
      </c>
      <c r="AB220" s="5"/>
      <c r="AC220" s="5">
        <v>8.5999999999999998E-4</v>
      </c>
      <c r="AD220" s="5">
        <v>9.36</v>
      </c>
      <c r="AE220" s="5">
        <v>0.13</v>
      </c>
      <c r="AF220" s="5">
        <v>29.57</v>
      </c>
      <c r="AG220" s="5" t="s">
        <v>259</v>
      </c>
      <c r="AH220" s="5">
        <v>3.2770142228270802</v>
      </c>
      <c r="AI220" s="5">
        <v>3.9261046897140401</v>
      </c>
      <c r="AJ220" s="5">
        <v>2.7968810874513399</v>
      </c>
      <c r="AK220" s="7">
        <f t="shared" si="150"/>
        <v>32.770142228295512</v>
      </c>
      <c r="AL220" s="7">
        <f t="shared" si="151"/>
        <v>39.261046897170004</v>
      </c>
      <c r="AM220" s="7">
        <f t="shared" si="152"/>
        <v>27.968810874534491</v>
      </c>
    </row>
    <row r="221" spans="1:39" s="7" customFormat="1" x14ac:dyDescent="0.3">
      <c r="A221" s="5" t="s">
        <v>260</v>
      </c>
      <c r="B221" s="5"/>
      <c r="C221" s="5"/>
      <c r="D221" s="5"/>
      <c r="E221" s="5">
        <v>74.900000000000006</v>
      </c>
      <c r="F221" s="5">
        <v>6.2</v>
      </c>
      <c r="G221" s="5">
        <v>18.899999999999999</v>
      </c>
      <c r="H221" s="5">
        <f t="shared" si="138"/>
        <v>100</v>
      </c>
      <c r="I221" s="6">
        <f t="shared" si="139"/>
        <v>74.900000000000006</v>
      </c>
      <c r="J221" s="6">
        <f t="shared" si="140"/>
        <v>6.2</v>
      </c>
      <c r="K221" s="6">
        <f t="shared" si="141"/>
        <v>18.899999999999999</v>
      </c>
      <c r="L221" s="6">
        <f t="shared" si="142"/>
        <v>100</v>
      </c>
      <c r="M221" s="5">
        <v>47.28</v>
      </c>
      <c r="N221" s="5">
        <v>6.52</v>
      </c>
      <c r="O221" s="5">
        <v>43.33</v>
      </c>
      <c r="P221" s="5">
        <v>2.5499999999999998</v>
      </c>
      <c r="Q221" s="5">
        <f t="shared" si="143"/>
        <v>99.679999999999993</v>
      </c>
      <c r="R221" s="6">
        <f t="shared" si="144"/>
        <v>6.2</v>
      </c>
      <c r="S221" s="5">
        <f t="shared" si="145"/>
        <v>44.491011235955057</v>
      </c>
      <c r="T221" s="6">
        <f t="shared" si="146"/>
        <v>6.1353932584269657</v>
      </c>
      <c r="U221" s="5">
        <f t="shared" si="147"/>
        <v>40.774016853932579</v>
      </c>
      <c r="V221" s="6">
        <f t="shared" si="148"/>
        <v>2.3995786516853932</v>
      </c>
      <c r="W221" s="6">
        <f t="shared" si="149"/>
        <v>99.999999999999986</v>
      </c>
      <c r="X221" s="5">
        <v>1.25</v>
      </c>
      <c r="Y221" s="5">
        <v>20</v>
      </c>
      <c r="Z221" s="5">
        <v>450</v>
      </c>
      <c r="AA221" s="5">
        <v>25</v>
      </c>
      <c r="AB221" s="5">
        <v>38.6</v>
      </c>
      <c r="AC221" s="5">
        <v>0.01</v>
      </c>
      <c r="AD221" s="5"/>
      <c r="AE221" s="5"/>
      <c r="AF221" s="5"/>
      <c r="AG221" s="5" t="s">
        <v>261</v>
      </c>
      <c r="AH221" s="5">
        <v>2.8587755428586501</v>
      </c>
      <c r="AI221" s="5">
        <v>3.9201440889056398</v>
      </c>
      <c r="AJ221" s="5">
        <v>3.2210803682353801</v>
      </c>
      <c r="AK221" s="7">
        <f t="shared" si="150"/>
        <v>28.587755428587446</v>
      </c>
      <c r="AL221" s="7">
        <f t="shared" si="151"/>
        <v>39.201440889057693</v>
      </c>
      <c r="AM221" s="7">
        <f t="shared" si="152"/>
        <v>32.210803682354864</v>
      </c>
    </row>
    <row r="222" spans="1:39" s="7" customFormat="1" x14ac:dyDescent="0.3">
      <c r="A222" s="5" t="s">
        <v>262</v>
      </c>
      <c r="B222" s="5"/>
      <c r="C222" s="5"/>
      <c r="D222" s="5" t="s">
        <v>82</v>
      </c>
      <c r="E222" s="5">
        <v>72.61</v>
      </c>
      <c r="F222" s="5">
        <v>14.1</v>
      </c>
      <c r="G222" s="5">
        <v>21.1</v>
      </c>
      <c r="H222" s="5">
        <f t="shared" si="138"/>
        <v>107.81</v>
      </c>
      <c r="I222" s="6">
        <f t="shared" si="139"/>
        <v>67.349967535479081</v>
      </c>
      <c r="J222" s="6">
        <f t="shared" si="140"/>
        <v>13.078564140617752</v>
      </c>
      <c r="K222" s="6">
        <f t="shared" si="141"/>
        <v>19.571468323903161</v>
      </c>
      <c r="L222" s="6">
        <f t="shared" si="142"/>
        <v>100</v>
      </c>
      <c r="M222" s="5">
        <v>65.239999999999995</v>
      </c>
      <c r="N222" s="5">
        <v>2.97</v>
      </c>
      <c r="O222" s="5">
        <v>26.34</v>
      </c>
      <c r="P222" s="5">
        <v>5.21</v>
      </c>
      <c r="Q222" s="5">
        <f t="shared" si="143"/>
        <v>99.759999999999991</v>
      </c>
      <c r="R222" s="6">
        <f t="shared" si="144"/>
        <v>13.078564140617752</v>
      </c>
      <c r="S222" s="5">
        <f t="shared" si="145"/>
        <v>56.843970283340994</v>
      </c>
      <c r="T222" s="6">
        <f t="shared" si="146"/>
        <v>2.5877773105690185</v>
      </c>
      <c r="U222" s="5">
        <f t="shared" si="147"/>
        <v>22.950186653329276</v>
      </c>
      <c r="V222" s="6">
        <f t="shared" si="148"/>
        <v>4.5395016121429581</v>
      </c>
      <c r="W222" s="6">
        <f t="shared" si="149"/>
        <v>100.00000000000001</v>
      </c>
      <c r="X222" s="5">
        <v>1.44</v>
      </c>
      <c r="Y222" s="5">
        <v>30</v>
      </c>
      <c r="Z222" s="5">
        <v>500</v>
      </c>
      <c r="AA222" s="5">
        <v>40</v>
      </c>
      <c r="AB222" s="5">
        <v>47.7</v>
      </c>
      <c r="AC222" s="5">
        <v>1.427E-2</v>
      </c>
      <c r="AD222" s="5"/>
      <c r="AE222" s="5"/>
      <c r="AF222" s="5">
        <v>36.840000000000003</v>
      </c>
      <c r="AG222" s="5" t="s">
        <v>263</v>
      </c>
      <c r="AH222" s="5">
        <v>2.2157045034882299</v>
      </c>
      <c r="AI222" s="5">
        <v>6.35492712505215</v>
      </c>
      <c r="AJ222" s="5">
        <v>1.4293683713492999</v>
      </c>
      <c r="AK222" s="7">
        <f t="shared" si="150"/>
        <v>22.157045035126739</v>
      </c>
      <c r="AL222" s="7">
        <f t="shared" si="151"/>
        <v>63.549271251222585</v>
      </c>
      <c r="AM222" s="7">
        <f t="shared" si="152"/>
        <v>14.293683713650687</v>
      </c>
    </row>
    <row r="223" spans="1:39" s="7" customFormat="1" x14ac:dyDescent="0.3">
      <c r="A223" s="5" t="s">
        <v>264</v>
      </c>
      <c r="B223" s="5"/>
      <c r="C223" s="5"/>
      <c r="D223" s="5"/>
      <c r="E223" s="5">
        <v>72.61</v>
      </c>
      <c r="F223" s="5">
        <v>2.73</v>
      </c>
      <c r="G223" s="5">
        <v>21.1</v>
      </c>
      <c r="H223" s="5">
        <f t="shared" si="138"/>
        <v>96.44</v>
      </c>
      <c r="I223" s="6">
        <f t="shared" si="139"/>
        <v>75.290335960182503</v>
      </c>
      <c r="J223" s="6">
        <f t="shared" si="140"/>
        <v>2.830775611779345</v>
      </c>
      <c r="K223" s="6">
        <f t="shared" si="141"/>
        <v>21.878888428038159</v>
      </c>
      <c r="L223" s="6">
        <f t="shared" si="142"/>
        <v>100</v>
      </c>
      <c r="M223" s="5">
        <v>43.82</v>
      </c>
      <c r="N223" s="5">
        <v>6.35</v>
      </c>
      <c r="O223" s="5">
        <v>45.98</v>
      </c>
      <c r="P223" s="5">
        <v>3.15</v>
      </c>
      <c r="Q223" s="5">
        <f t="shared" si="143"/>
        <v>99.300000000000011</v>
      </c>
      <c r="R223" s="6">
        <f t="shared" si="144"/>
        <v>2.830775611779345</v>
      </c>
      <c r="S223" s="5">
        <f t="shared" si="145"/>
        <v>42.879712111700194</v>
      </c>
      <c r="T223" s="6">
        <f t="shared" si="146"/>
        <v>6.2137419422477445</v>
      </c>
      <c r="U223" s="5">
        <f t="shared" si="147"/>
        <v>44.993362914102569</v>
      </c>
      <c r="V223" s="6">
        <f t="shared" si="148"/>
        <v>3.0824074201701408</v>
      </c>
      <c r="W223" s="6">
        <f t="shared" si="149"/>
        <v>100</v>
      </c>
      <c r="X223" s="5">
        <v>1.44</v>
      </c>
      <c r="Y223" s="5">
        <v>30</v>
      </c>
      <c r="Z223" s="5">
        <v>450</v>
      </c>
      <c r="AA223" s="5">
        <v>40</v>
      </c>
      <c r="AB223" s="5">
        <v>43.8</v>
      </c>
      <c r="AC223" s="5">
        <v>1.5980000000000001E-2</v>
      </c>
      <c r="AD223" s="5"/>
      <c r="AE223" s="5"/>
      <c r="AF223" s="5">
        <v>37.42</v>
      </c>
      <c r="AG223" s="5" t="s">
        <v>225</v>
      </c>
      <c r="AH223" s="5">
        <v>3.19702141189829</v>
      </c>
      <c r="AI223" s="5">
        <v>3.3797934996052099</v>
      </c>
      <c r="AJ223" s="5">
        <v>3.4231850884961901</v>
      </c>
      <c r="AK223" s="7">
        <f t="shared" si="150"/>
        <v>31.970214118983886</v>
      </c>
      <c r="AL223" s="7">
        <f t="shared" si="151"/>
        <v>33.797934996053144</v>
      </c>
      <c r="AM223" s="7">
        <f t="shared" si="152"/>
        <v>34.231850884962959</v>
      </c>
    </row>
    <row r="224" spans="1:39" s="7" customFormat="1" x14ac:dyDescent="0.3">
      <c r="A224" s="5" t="s">
        <v>264</v>
      </c>
      <c r="B224" s="5"/>
      <c r="C224" s="5"/>
      <c r="D224" s="5"/>
      <c r="E224" s="5">
        <v>72.61</v>
      </c>
      <c r="F224" s="5">
        <v>2.73</v>
      </c>
      <c r="G224" s="5">
        <v>21.1</v>
      </c>
      <c r="H224" s="5">
        <f t="shared" si="138"/>
        <v>96.44</v>
      </c>
      <c r="I224" s="6">
        <f t="shared" si="139"/>
        <v>75.290335960182503</v>
      </c>
      <c r="J224" s="6">
        <f t="shared" si="140"/>
        <v>2.830775611779345</v>
      </c>
      <c r="K224" s="6">
        <f t="shared" si="141"/>
        <v>21.878888428038159</v>
      </c>
      <c r="L224" s="6">
        <f t="shared" si="142"/>
        <v>100</v>
      </c>
      <c r="M224" s="5">
        <v>43.82</v>
      </c>
      <c r="N224" s="5">
        <v>6.35</v>
      </c>
      <c r="O224" s="5">
        <v>45.98</v>
      </c>
      <c r="P224" s="5">
        <v>3.15</v>
      </c>
      <c r="Q224" s="5">
        <f t="shared" si="143"/>
        <v>99.300000000000011</v>
      </c>
      <c r="R224" s="6">
        <f t="shared" si="144"/>
        <v>2.830775611779345</v>
      </c>
      <c r="S224" s="5">
        <f t="shared" si="145"/>
        <v>42.879712111700194</v>
      </c>
      <c r="T224" s="6">
        <f t="shared" si="146"/>
        <v>6.2137419422477445</v>
      </c>
      <c r="U224" s="5">
        <f t="shared" si="147"/>
        <v>44.993362914102569</v>
      </c>
      <c r="V224" s="6">
        <f t="shared" si="148"/>
        <v>3.0824074201701408</v>
      </c>
      <c r="W224" s="6">
        <f t="shared" si="149"/>
        <v>100</v>
      </c>
      <c r="X224" s="5">
        <v>1.44</v>
      </c>
      <c r="Y224" s="5">
        <v>30</v>
      </c>
      <c r="Z224" s="5">
        <v>500</v>
      </c>
      <c r="AA224" s="5">
        <v>40</v>
      </c>
      <c r="AB224" s="5">
        <v>47.7</v>
      </c>
      <c r="AC224" s="5">
        <v>1.427E-2</v>
      </c>
      <c r="AD224" s="5"/>
      <c r="AE224" s="5"/>
      <c r="AF224" s="5">
        <v>36.840000000000003</v>
      </c>
      <c r="AG224" s="5" t="s">
        <v>225</v>
      </c>
      <c r="AH224" s="5">
        <v>3.6028672621864501</v>
      </c>
      <c r="AI224" s="5">
        <v>3.2276872665272598</v>
      </c>
      <c r="AJ224" s="5">
        <v>3.1694454712855999</v>
      </c>
      <c r="AK224" s="7">
        <f t="shared" si="150"/>
        <v>36.028672621866988</v>
      </c>
      <c r="AL224" s="7">
        <f t="shared" si="151"/>
        <v>32.276872665274823</v>
      </c>
      <c r="AM224" s="7">
        <f t="shared" si="152"/>
        <v>31.694454712858182</v>
      </c>
    </row>
    <row r="225" spans="1:39" s="7" customFormat="1" x14ac:dyDescent="0.3">
      <c r="A225" s="5" t="s">
        <v>265</v>
      </c>
      <c r="B225" s="5"/>
      <c r="C225" s="5"/>
      <c r="D225" s="5"/>
      <c r="E225" s="5">
        <v>70.900000000000006</v>
      </c>
      <c r="F225" s="5">
        <v>22.99</v>
      </c>
      <c r="G225" s="5">
        <v>3.32</v>
      </c>
      <c r="H225" s="5">
        <f t="shared" si="138"/>
        <v>97.21</v>
      </c>
      <c r="I225" s="6">
        <f t="shared" si="139"/>
        <v>72.934883242464778</v>
      </c>
      <c r="J225" s="6">
        <f t="shared" si="140"/>
        <v>23.649830264376092</v>
      </c>
      <c r="K225" s="6">
        <f t="shared" si="141"/>
        <v>3.4152864931591398</v>
      </c>
      <c r="L225" s="6">
        <f t="shared" si="142"/>
        <v>100.00000000000001</v>
      </c>
      <c r="M225" s="5">
        <v>42.09</v>
      </c>
      <c r="N225" s="5">
        <v>4.38</v>
      </c>
      <c r="O225" s="5">
        <v>51.6</v>
      </c>
      <c r="P225" s="5">
        <v>1.53</v>
      </c>
      <c r="Q225" s="5">
        <f t="shared" si="143"/>
        <v>99.600000000000009</v>
      </c>
      <c r="R225" s="6">
        <f t="shared" si="144"/>
        <v>23.649830264376092</v>
      </c>
      <c r="S225" s="5">
        <f t="shared" si="145"/>
        <v>32.264845825024203</v>
      </c>
      <c r="T225" s="6">
        <f t="shared" si="146"/>
        <v>3.357567705241292</v>
      </c>
      <c r="U225" s="5">
        <f t="shared" si="147"/>
        <v>39.554907212431665</v>
      </c>
      <c r="V225" s="6">
        <f t="shared" si="148"/>
        <v>1.1728489929267527</v>
      </c>
      <c r="W225" s="6">
        <f t="shared" si="149"/>
        <v>100.00000000000001</v>
      </c>
      <c r="X225" s="5">
        <v>4</v>
      </c>
      <c r="Y225" s="5">
        <v>10</v>
      </c>
      <c r="Z225" s="5">
        <v>450</v>
      </c>
      <c r="AA225" s="5"/>
      <c r="AB225" s="5">
        <v>48.4</v>
      </c>
      <c r="AC225" s="5"/>
      <c r="AD225" s="5"/>
      <c r="AE225" s="5"/>
      <c r="AF225" s="5"/>
      <c r="AG225" s="5" t="s">
        <v>266</v>
      </c>
      <c r="AH225" s="5">
        <v>3.0760197042606001</v>
      </c>
      <c r="AI225" s="5">
        <v>4.6591551497851196</v>
      </c>
      <c r="AJ225" s="5">
        <v>2.2648251459284698</v>
      </c>
      <c r="AK225" s="7">
        <f t="shared" si="150"/>
        <v>30.760197042685395</v>
      </c>
      <c r="AL225" s="7">
        <f t="shared" si="151"/>
        <v>46.591551497971452</v>
      </c>
      <c r="AM225" s="7">
        <f t="shared" si="152"/>
        <v>22.648251459343154</v>
      </c>
    </row>
    <row r="226" spans="1:39" s="7" customFormat="1" x14ac:dyDescent="0.3">
      <c r="A226" s="5" t="s">
        <v>267</v>
      </c>
      <c r="B226" s="5">
        <v>16.47</v>
      </c>
      <c r="C226" s="5">
        <v>51.31</v>
      </c>
      <c r="D226" s="5">
        <v>25.91</v>
      </c>
      <c r="E226" s="5">
        <v>70.56</v>
      </c>
      <c r="F226" s="5">
        <v>6.51</v>
      </c>
      <c r="G226" s="5">
        <v>12.4</v>
      </c>
      <c r="H226" s="5">
        <f t="shared" si="138"/>
        <v>89.470000000000013</v>
      </c>
      <c r="I226" s="6">
        <f t="shared" si="139"/>
        <v>78.864423829216491</v>
      </c>
      <c r="J226" s="6">
        <f t="shared" si="140"/>
        <v>7.2761819604336644</v>
      </c>
      <c r="K226" s="6">
        <f t="shared" si="141"/>
        <v>13.859394210349837</v>
      </c>
      <c r="L226" s="6">
        <f t="shared" si="142"/>
        <v>99.999999999999986</v>
      </c>
      <c r="M226" s="5">
        <v>54.2</v>
      </c>
      <c r="N226" s="5">
        <v>6.1</v>
      </c>
      <c r="O226" s="5">
        <v>34.5</v>
      </c>
      <c r="P226" s="5">
        <v>5.2</v>
      </c>
      <c r="Q226" s="5">
        <f t="shared" si="143"/>
        <v>100.00000000000001</v>
      </c>
      <c r="R226" s="6">
        <f t="shared" si="144"/>
        <v>7.2761819604336644</v>
      </c>
      <c r="S226" s="5">
        <f t="shared" si="145"/>
        <v>50.25630937744495</v>
      </c>
      <c r="T226" s="6">
        <f t="shared" si="146"/>
        <v>5.6561529004135451</v>
      </c>
      <c r="U226" s="5">
        <f t="shared" si="147"/>
        <v>31.989717223650384</v>
      </c>
      <c r="V226" s="6">
        <f t="shared" si="148"/>
        <v>4.8216385380574494</v>
      </c>
      <c r="W226" s="6">
        <f t="shared" si="149"/>
        <v>100</v>
      </c>
      <c r="X226" s="5">
        <v>0.5</v>
      </c>
      <c r="Y226" s="5">
        <v>20</v>
      </c>
      <c r="Z226" s="5">
        <v>400</v>
      </c>
      <c r="AA226" s="5">
        <v>40</v>
      </c>
      <c r="AB226" s="5"/>
      <c r="AC226" s="5">
        <v>7.5200000000000003E-2</v>
      </c>
      <c r="AD226" s="5">
        <v>3.97</v>
      </c>
      <c r="AE226" s="5">
        <v>0.11</v>
      </c>
      <c r="AF226" s="5">
        <v>32.799999999999997</v>
      </c>
      <c r="AG226" s="5" t="s">
        <v>268</v>
      </c>
      <c r="AH226" s="5">
        <v>2.3311731149336601</v>
      </c>
      <c r="AI226" s="5">
        <v>4.8192265384282003</v>
      </c>
      <c r="AJ226" s="5">
        <v>2.8496003466379598</v>
      </c>
      <c r="AK226" s="7">
        <f t="shared" si="150"/>
        <v>23.311731149337021</v>
      </c>
      <c r="AL226" s="7">
        <f t="shared" si="151"/>
        <v>48.192265384282869</v>
      </c>
      <c r="AM226" s="7">
        <f t="shared" si="152"/>
        <v>28.49600346638011</v>
      </c>
    </row>
    <row r="227" spans="1:39" s="7" customFormat="1" x14ac:dyDescent="0.3">
      <c r="A227" s="5" t="s">
        <v>269</v>
      </c>
      <c r="B227" s="5">
        <v>21.34</v>
      </c>
      <c r="C227" s="5">
        <v>49.66</v>
      </c>
      <c r="D227" s="5">
        <v>21.87</v>
      </c>
      <c r="E227" s="5">
        <v>71.099999999999994</v>
      </c>
      <c r="F227" s="5">
        <v>5.3</v>
      </c>
      <c r="G227" s="5">
        <v>11.04</v>
      </c>
      <c r="H227" s="5">
        <f t="shared" si="138"/>
        <v>87.44</v>
      </c>
      <c r="I227" s="6">
        <f t="shared" si="139"/>
        <v>81.312900274473918</v>
      </c>
      <c r="J227" s="6">
        <f t="shared" si="140"/>
        <v>6.0612991765782249</v>
      </c>
      <c r="K227" s="6">
        <f t="shared" si="141"/>
        <v>12.625800548947849</v>
      </c>
      <c r="L227" s="6">
        <f t="shared" si="142"/>
        <v>100</v>
      </c>
      <c r="M227" s="5">
        <v>57.25</v>
      </c>
      <c r="N227" s="5">
        <v>5.83</v>
      </c>
      <c r="O227" s="5">
        <v>32.72</v>
      </c>
      <c r="P227" s="5">
        <v>4.2</v>
      </c>
      <c r="Q227" s="5">
        <f t="shared" si="143"/>
        <v>100</v>
      </c>
      <c r="R227" s="6">
        <f t="shared" si="144"/>
        <v>6.0612991765782249</v>
      </c>
      <c r="S227" s="5">
        <f t="shared" si="145"/>
        <v>53.779906221408964</v>
      </c>
      <c r="T227" s="6">
        <f t="shared" si="146"/>
        <v>5.4766262580054885</v>
      </c>
      <c r="U227" s="5">
        <f t="shared" si="147"/>
        <v>30.736742909423601</v>
      </c>
      <c r="V227" s="6">
        <f t="shared" si="148"/>
        <v>3.9454254345837145</v>
      </c>
      <c r="W227" s="6">
        <f t="shared" si="149"/>
        <v>99.999999999999986</v>
      </c>
      <c r="X227" s="5">
        <v>0.5</v>
      </c>
      <c r="Y227" s="5">
        <v>20</v>
      </c>
      <c r="Z227" s="5">
        <v>400</v>
      </c>
      <c r="AA227" s="5">
        <v>40</v>
      </c>
      <c r="AB227" s="5">
        <v>35.299999999999997</v>
      </c>
      <c r="AC227" s="5">
        <v>6.83E-2</v>
      </c>
      <c r="AD227" s="5">
        <v>3.7</v>
      </c>
      <c r="AE227" s="5">
        <v>0.12</v>
      </c>
      <c r="AF227" s="5">
        <v>34.26</v>
      </c>
      <c r="AG227" s="5" t="s">
        <v>268</v>
      </c>
      <c r="AH227" s="5">
        <v>2.1634332614442302</v>
      </c>
      <c r="AI227" s="5">
        <v>5.0827895462201704</v>
      </c>
      <c r="AJ227" s="5">
        <v>2.7537771923353702</v>
      </c>
      <c r="AK227" s="7">
        <f t="shared" si="150"/>
        <v>21.634332614442798</v>
      </c>
      <c r="AL227" s="7">
        <f t="shared" si="151"/>
        <v>50.827895462202868</v>
      </c>
      <c r="AM227" s="7">
        <f t="shared" si="152"/>
        <v>27.537771923354331</v>
      </c>
    </row>
    <row r="228" spans="1:39" s="7" customFormat="1" x14ac:dyDescent="0.3">
      <c r="A228" s="5" t="s">
        <v>270</v>
      </c>
      <c r="B228" s="5">
        <v>15.43</v>
      </c>
      <c r="C228" s="5">
        <v>51.04</v>
      </c>
      <c r="D228" s="5">
        <v>26.02</v>
      </c>
      <c r="E228" s="5">
        <v>68.23</v>
      </c>
      <c r="F228" s="5">
        <v>7.32</v>
      </c>
      <c r="G228" s="5">
        <v>14.67</v>
      </c>
      <c r="H228" s="5">
        <f t="shared" si="138"/>
        <v>90.220000000000013</v>
      </c>
      <c r="I228" s="6">
        <f t="shared" si="139"/>
        <v>75.626246951895354</v>
      </c>
      <c r="J228" s="6">
        <f t="shared" si="140"/>
        <v>8.1135003325205037</v>
      </c>
      <c r="K228" s="6">
        <f t="shared" si="141"/>
        <v>16.260252715584127</v>
      </c>
      <c r="L228" s="6">
        <f t="shared" si="142"/>
        <v>99.999999999999986</v>
      </c>
      <c r="M228" s="5">
        <v>55.85</v>
      </c>
      <c r="N228" s="5">
        <v>5.32</v>
      </c>
      <c r="O228" s="5">
        <v>33.729999999999997</v>
      </c>
      <c r="P228" s="5">
        <v>5.0999999999999996</v>
      </c>
      <c r="Q228" s="5">
        <f t="shared" si="143"/>
        <v>100</v>
      </c>
      <c r="R228" s="6">
        <f t="shared" si="144"/>
        <v>8.1135003325205037</v>
      </c>
      <c r="S228" s="5">
        <f t="shared" si="145"/>
        <v>51.318610064287299</v>
      </c>
      <c r="T228" s="6">
        <f t="shared" si="146"/>
        <v>4.8883617823099099</v>
      </c>
      <c r="U228" s="5">
        <f t="shared" si="147"/>
        <v>30.993316337840835</v>
      </c>
      <c r="V228" s="6">
        <f t="shared" si="148"/>
        <v>4.6862114830414541</v>
      </c>
      <c r="W228" s="6">
        <f t="shared" si="149"/>
        <v>100</v>
      </c>
      <c r="X228" s="5">
        <v>0.5</v>
      </c>
      <c r="Y228" s="5">
        <v>20</v>
      </c>
      <c r="Z228" s="5">
        <v>400</v>
      </c>
      <c r="AA228" s="5">
        <v>40</v>
      </c>
      <c r="AB228" s="5"/>
      <c r="AC228" s="5">
        <v>7.8700000000000006E-2</v>
      </c>
      <c r="AD228" s="5">
        <v>4.0199999999999996</v>
      </c>
      <c r="AE228" s="5">
        <v>0.09</v>
      </c>
      <c r="AF228" s="5">
        <v>28.03</v>
      </c>
      <c r="AG228" s="5" t="s">
        <v>268</v>
      </c>
      <c r="AH228" s="5">
        <v>2.1757938619293702</v>
      </c>
      <c r="AI228" s="5">
        <v>5.1503900535531999</v>
      </c>
      <c r="AJ228" s="5">
        <v>2.6738160843854302</v>
      </c>
      <c r="AK228" s="7">
        <f t="shared" si="150"/>
        <v>21.757938619580905</v>
      </c>
      <c r="AL228" s="7">
        <f t="shared" si="151"/>
        <v>51.503900536211844</v>
      </c>
      <c r="AM228" s="7">
        <f t="shared" si="152"/>
        <v>26.738160844207243</v>
      </c>
    </row>
    <row r="229" spans="1:39" s="7" customFormat="1" x14ac:dyDescent="0.3">
      <c r="A229" s="5" t="s">
        <v>88</v>
      </c>
      <c r="B229" s="5">
        <v>43</v>
      </c>
      <c r="C229" s="5">
        <v>17</v>
      </c>
      <c r="D229" s="5">
        <v>28</v>
      </c>
      <c r="E229" s="5">
        <v>78.83</v>
      </c>
      <c r="F229" s="5">
        <v>9.52</v>
      </c>
      <c r="G229" s="5">
        <v>9.3699999999999992</v>
      </c>
      <c r="H229" s="5">
        <f t="shared" si="138"/>
        <v>97.72</v>
      </c>
      <c r="I229" s="6">
        <f t="shared" si="139"/>
        <v>80.669259107654526</v>
      </c>
      <c r="J229" s="6">
        <f t="shared" si="140"/>
        <v>9.7421203438395416</v>
      </c>
      <c r="K229" s="6">
        <f t="shared" si="141"/>
        <v>9.5886205485059346</v>
      </c>
      <c r="L229" s="6">
        <f t="shared" si="142"/>
        <v>100</v>
      </c>
      <c r="M229" s="5">
        <v>41.78</v>
      </c>
      <c r="N229" s="5">
        <v>5.36</v>
      </c>
      <c r="O229" s="5">
        <v>52.26</v>
      </c>
      <c r="P229" s="5">
        <v>0.6</v>
      </c>
      <c r="Q229" s="5">
        <f t="shared" si="143"/>
        <v>100</v>
      </c>
      <c r="R229" s="6">
        <f t="shared" si="144"/>
        <v>9.7421203438395416</v>
      </c>
      <c r="S229" s="5">
        <f t="shared" si="145"/>
        <v>37.70974212034384</v>
      </c>
      <c r="T229" s="6">
        <f t="shared" si="146"/>
        <v>4.8378223495702004</v>
      </c>
      <c r="U229" s="5">
        <f t="shared" si="147"/>
        <v>47.168767908309448</v>
      </c>
      <c r="V229" s="6">
        <f t="shared" si="148"/>
        <v>0.54154727793696278</v>
      </c>
      <c r="W229" s="6">
        <f t="shared" si="149"/>
        <v>99.999999999999986</v>
      </c>
      <c r="X229" s="5">
        <v>1</v>
      </c>
      <c r="Y229" s="5" t="s">
        <v>271</v>
      </c>
      <c r="Z229" s="5">
        <v>550</v>
      </c>
      <c r="AA229" s="5">
        <v>40</v>
      </c>
      <c r="AB229" s="5">
        <v>22.04</v>
      </c>
      <c r="AC229" s="5">
        <v>1.48E-3</v>
      </c>
      <c r="AD229" s="5">
        <v>4.54</v>
      </c>
      <c r="AE229" s="5">
        <v>0.08</v>
      </c>
      <c r="AF229" s="5"/>
      <c r="AG229" s="5" t="s">
        <v>89</v>
      </c>
      <c r="AH229" s="5">
        <v>3.92190062978537</v>
      </c>
      <c r="AI229" s="5">
        <v>3.39924434358633</v>
      </c>
      <c r="AJ229" s="5">
        <v>2.6788550266278799</v>
      </c>
      <c r="AK229" s="7">
        <f t="shared" si="150"/>
        <v>39.219006297855344</v>
      </c>
      <c r="AL229" s="7">
        <f t="shared" si="151"/>
        <v>33.992443435864729</v>
      </c>
      <c r="AM229" s="7">
        <f t="shared" si="152"/>
        <v>26.78855026627992</v>
      </c>
    </row>
    <row r="230" spans="1:39" s="7" customFormat="1" x14ac:dyDescent="0.3">
      <c r="A230" s="5" t="s">
        <v>88</v>
      </c>
      <c r="B230" s="5">
        <v>43</v>
      </c>
      <c r="C230" s="5">
        <v>17</v>
      </c>
      <c r="D230" s="5">
        <v>28</v>
      </c>
      <c r="E230" s="5">
        <v>78.83</v>
      </c>
      <c r="F230" s="5">
        <v>9.52</v>
      </c>
      <c r="G230" s="5">
        <v>9.3699999999999992</v>
      </c>
      <c r="H230" s="5">
        <f t="shared" si="138"/>
        <v>97.72</v>
      </c>
      <c r="I230" s="6">
        <f t="shared" si="139"/>
        <v>80.669259107654526</v>
      </c>
      <c r="J230" s="6">
        <f t="shared" si="140"/>
        <v>9.7421203438395416</v>
      </c>
      <c r="K230" s="6">
        <f t="shared" si="141"/>
        <v>9.5886205485059346</v>
      </c>
      <c r="L230" s="6">
        <f t="shared" si="142"/>
        <v>100</v>
      </c>
      <c r="M230" s="5">
        <v>41.78</v>
      </c>
      <c r="N230" s="5">
        <v>5.36</v>
      </c>
      <c r="O230" s="5">
        <v>52.26</v>
      </c>
      <c r="P230" s="5">
        <v>0.6</v>
      </c>
      <c r="Q230" s="5">
        <f t="shared" si="143"/>
        <v>100</v>
      </c>
      <c r="R230" s="6">
        <f t="shared" si="144"/>
        <v>9.7421203438395416</v>
      </c>
      <c r="S230" s="5">
        <f t="shared" si="145"/>
        <v>37.70974212034384</v>
      </c>
      <c r="T230" s="6">
        <f t="shared" si="146"/>
        <v>4.8378223495702004</v>
      </c>
      <c r="U230" s="5">
        <f t="shared" si="147"/>
        <v>47.168767908309448</v>
      </c>
      <c r="V230" s="6">
        <f t="shared" si="148"/>
        <v>0.54154727793696278</v>
      </c>
      <c r="W230" s="6">
        <f t="shared" si="149"/>
        <v>99.999999999999986</v>
      </c>
      <c r="X230" s="5">
        <v>1</v>
      </c>
      <c r="Y230" s="5" t="s">
        <v>272</v>
      </c>
      <c r="Z230" s="5">
        <v>400</v>
      </c>
      <c r="AA230" s="5"/>
      <c r="AB230" s="5">
        <v>18.52</v>
      </c>
      <c r="AC230" s="5"/>
      <c r="AD230" s="5"/>
      <c r="AE230" s="5"/>
      <c r="AF230" s="5"/>
      <c r="AG230" s="5" t="s">
        <v>89</v>
      </c>
      <c r="AH230" s="5">
        <v>2.7259781207639402</v>
      </c>
      <c r="AI230" s="5">
        <v>3.8527825674685698</v>
      </c>
      <c r="AJ230" s="5">
        <v>3.42123931174266</v>
      </c>
      <c r="AK230" s="7">
        <f t="shared" si="150"/>
        <v>27.259781207707089</v>
      </c>
      <c r="AL230" s="7">
        <f t="shared" si="151"/>
        <v>38.527825674781361</v>
      </c>
      <c r="AM230" s="7">
        <f t="shared" si="152"/>
        <v>34.212393117511546</v>
      </c>
    </row>
    <row r="231" spans="1:39" s="7" customFormat="1" x14ac:dyDescent="0.3">
      <c r="A231" s="5" t="s">
        <v>88</v>
      </c>
      <c r="B231" s="5">
        <v>43</v>
      </c>
      <c r="C231" s="5">
        <v>17</v>
      </c>
      <c r="D231" s="5">
        <v>28</v>
      </c>
      <c r="E231" s="5">
        <v>78.83</v>
      </c>
      <c r="F231" s="5">
        <v>9.52</v>
      </c>
      <c r="G231" s="5">
        <v>9.3699999999999992</v>
      </c>
      <c r="H231" s="5">
        <f t="shared" si="138"/>
        <v>97.72</v>
      </c>
      <c r="I231" s="6">
        <f t="shared" si="139"/>
        <v>80.669259107654526</v>
      </c>
      <c r="J231" s="6">
        <f t="shared" si="140"/>
        <v>9.7421203438395416</v>
      </c>
      <c r="K231" s="6">
        <f t="shared" si="141"/>
        <v>9.5886205485059346</v>
      </c>
      <c r="L231" s="6">
        <f t="shared" si="142"/>
        <v>100</v>
      </c>
      <c r="M231" s="5">
        <v>41.78</v>
      </c>
      <c r="N231" s="5">
        <v>5.36</v>
      </c>
      <c r="O231" s="5">
        <v>52.26</v>
      </c>
      <c r="P231" s="5">
        <v>0.6</v>
      </c>
      <c r="Q231" s="5">
        <f t="shared" si="143"/>
        <v>100</v>
      </c>
      <c r="R231" s="6">
        <f t="shared" si="144"/>
        <v>9.7421203438395416</v>
      </c>
      <c r="S231" s="5">
        <f t="shared" si="145"/>
        <v>37.70974212034384</v>
      </c>
      <c r="T231" s="6">
        <f t="shared" si="146"/>
        <v>4.8378223495702004</v>
      </c>
      <c r="U231" s="5">
        <f t="shared" si="147"/>
        <v>47.168767908309448</v>
      </c>
      <c r="V231" s="6">
        <f t="shared" si="148"/>
        <v>0.54154727793696278</v>
      </c>
      <c r="W231" s="6">
        <f t="shared" si="149"/>
        <v>99.999999999999986</v>
      </c>
      <c r="X231" s="5">
        <v>1</v>
      </c>
      <c r="Y231" s="5" t="s">
        <v>273</v>
      </c>
      <c r="Z231" s="5">
        <v>600</v>
      </c>
      <c r="AA231" s="5"/>
      <c r="AB231" s="5">
        <v>20.5</v>
      </c>
      <c r="AC231" s="5"/>
      <c r="AD231" s="5"/>
      <c r="AE231" s="5"/>
      <c r="AF231" s="5"/>
      <c r="AG231" s="5" t="s">
        <v>89</v>
      </c>
      <c r="AH231" s="5">
        <v>4.1606078985922297</v>
      </c>
      <c r="AI231" s="5">
        <v>3.3130925950319199</v>
      </c>
      <c r="AJ231" s="5">
        <v>2.5262995063748201</v>
      </c>
      <c r="AK231" s="7">
        <f t="shared" si="150"/>
        <v>41.60607898592658</v>
      </c>
      <c r="AL231" s="7">
        <f t="shared" si="151"/>
        <v>33.130925950322613</v>
      </c>
      <c r="AM231" s="7">
        <f t="shared" si="152"/>
        <v>25.262995063750804</v>
      </c>
    </row>
    <row r="232" spans="1:39" s="7" customFormat="1" x14ac:dyDescent="0.3">
      <c r="A232" s="5" t="s">
        <v>274</v>
      </c>
      <c r="B232" s="5"/>
      <c r="C232" s="5"/>
      <c r="D232" s="5"/>
      <c r="E232" s="5">
        <v>81.599999999999994</v>
      </c>
      <c r="F232" s="5">
        <v>1.2</v>
      </c>
      <c r="G232" s="5">
        <v>10.5</v>
      </c>
      <c r="H232" s="5">
        <f t="shared" si="138"/>
        <v>93.3</v>
      </c>
      <c r="I232" s="6">
        <f t="shared" si="139"/>
        <v>87.459807073954977</v>
      </c>
      <c r="J232" s="6">
        <f t="shared" si="140"/>
        <v>1.2861736334405145</v>
      </c>
      <c r="K232" s="6">
        <f t="shared" si="141"/>
        <v>11.254019292604502</v>
      </c>
      <c r="L232" s="6">
        <f t="shared" si="142"/>
        <v>99.999999999999986</v>
      </c>
      <c r="M232" s="5">
        <v>50.6</v>
      </c>
      <c r="N232" s="5">
        <v>6.1</v>
      </c>
      <c r="O232" s="5">
        <v>41.88</v>
      </c>
      <c r="P232" s="5">
        <v>0.2</v>
      </c>
      <c r="Q232" s="5">
        <f t="shared" si="143"/>
        <v>98.780000000000015</v>
      </c>
      <c r="R232" s="6">
        <f t="shared" si="144"/>
        <v>1.2861736334405145</v>
      </c>
      <c r="S232" s="5">
        <f t="shared" si="145"/>
        <v>50.566102593115097</v>
      </c>
      <c r="T232" s="6">
        <f t="shared" si="146"/>
        <v>6.0959135537154561</v>
      </c>
      <c r="U232" s="5">
        <f t="shared" si="147"/>
        <v>41.851944201574312</v>
      </c>
      <c r="V232" s="6">
        <f t="shared" si="148"/>
        <v>0.19986601815460514</v>
      </c>
      <c r="W232" s="6">
        <f t="shared" si="149"/>
        <v>99.999999999999986</v>
      </c>
      <c r="X232" s="5">
        <v>1</v>
      </c>
      <c r="Y232" s="5">
        <v>75</v>
      </c>
      <c r="Z232" s="5">
        <v>475</v>
      </c>
      <c r="AA232" s="5">
        <v>40</v>
      </c>
      <c r="AB232" s="5">
        <v>55</v>
      </c>
      <c r="AC232" s="5">
        <v>0.56000000000000005</v>
      </c>
      <c r="AD232" s="5">
        <v>6.9</v>
      </c>
      <c r="AE232" s="5">
        <v>0.08</v>
      </c>
      <c r="AF232" s="5">
        <v>25.6</v>
      </c>
      <c r="AG232" s="5" t="s">
        <v>275</v>
      </c>
      <c r="AH232" s="5">
        <v>2.8621238033018499</v>
      </c>
      <c r="AI232" s="5">
        <v>3.97370396149865</v>
      </c>
      <c r="AJ232" s="5">
        <v>3.1641722351989099</v>
      </c>
      <c r="AK232" s="7">
        <f t="shared" si="150"/>
        <v>28.621238033020184</v>
      </c>
      <c r="AL232" s="7">
        <f t="shared" si="151"/>
        <v>39.737039614988845</v>
      </c>
      <c r="AM232" s="7">
        <f t="shared" si="152"/>
        <v>31.641722351990964</v>
      </c>
    </row>
    <row r="233" spans="1:39" s="7" customFormat="1" x14ac:dyDescent="0.3">
      <c r="A233" s="5" t="s">
        <v>274</v>
      </c>
      <c r="B233" s="5"/>
      <c r="C233" s="5"/>
      <c r="D233" s="5"/>
      <c r="E233" s="5">
        <v>81.599999999999994</v>
      </c>
      <c r="F233" s="5">
        <v>1.2</v>
      </c>
      <c r="G233" s="5">
        <v>10.5</v>
      </c>
      <c r="H233" s="5">
        <f t="shared" si="138"/>
        <v>93.3</v>
      </c>
      <c r="I233" s="6">
        <f t="shared" si="139"/>
        <v>87.459807073954977</v>
      </c>
      <c r="J233" s="6">
        <f t="shared" si="140"/>
        <v>1.2861736334405145</v>
      </c>
      <c r="K233" s="6">
        <f t="shared" si="141"/>
        <v>11.254019292604502</v>
      </c>
      <c r="L233" s="6">
        <f t="shared" si="142"/>
        <v>99.999999999999986</v>
      </c>
      <c r="M233" s="5">
        <v>50.6</v>
      </c>
      <c r="N233" s="5">
        <v>6.1</v>
      </c>
      <c r="O233" s="5">
        <v>41.88</v>
      </c>
      <c r="P233" s="5">
        <v>0.2</v>
      </c>
      <c r="Q233" s="5">
        <f t="shared" si="143"/>
        <v>98.780000000000015</v>
      </c>
      <c r="R233" s="6">
        <f t="shared" si="144"/>
        <v>1.2861736334405145</v>
      </c>
      <c r="S233" s="5">
        <f t="shared" si="145"/>
        <v>50.566102593115097</v>
      </c>
      <c r="T233" s="6">
        <f t="shared" si="146"/>
        <v>6.0959135537154561</v>
      </c>
      <c r="U233" s="5">
        <f t="shared" si="147"/>
        <v>41.851944201574312</v>
      </c>
      <c r="V233" s="6">
        <f t="shared" si="148"/>
        <v>0.19986601815460514</v>
      </c>
      <c r="W233" s="6">
        <f t="shared" si="149"/>
        <v>99.999999999999986</v>
      </c>
      <c r="X233" s="5">
        <v>1</v>
      </c>
      <c r="Y233" s="5">
        <v>75</v>
      </c>
      <c r="Z233" s="5">
        <v>475</v>
      </c>
      <c r="AA233" s="5">
        <v>40</v>
      </c>
      <c r="AB233" s="5">
        <v>48</v>
      </c>
      <c r="AC233" s="5">
        <v>0.435</v>
      </c>
      <c r="AD233" s="5">
        <v>5.91</v>
      </c>
      <c r="AE233" s="5">
        <v>0.08</v>
      </c>
      <c r="AF233" s="5">
        <v>26.4</v>
      </c>
      <c r="AG233" s="5" t="s">
        <v>275</v>
      </c>
      <c r="AH233" s="5">
        <v>2.8621238033018499</v>
      </c>
      <c r="AI233" s="5">
        <v>3.97370396149865</v>
      </c>
      <c r="AJ233" s="5">
        <v>3.1641722351989099</v>
      </c>
      <c r="AK233" s="7">
        <f t="shared" si="150"/>
        <v>28.621238033020184</v>
      </c>
      <c r="AL233" s="7">
        <f t="shared" si="151"/>
        <v>39.737039614988845</v>
      </c>
      <c r="AM233" s="7">
        <f t="shared" si="152"/>
        <v>31.641722351990964</v>
      </c>
    </row>
    <row r="234" spans="1:39" s="7" customFormat="1" x14ac:dyDescent="0.3">
      <c r="A234" s="5" t="s">
        <v>274</v>
      </c>
      <c r="B234" s="5"/>
      <c r="C234" s="5"/>
      <c r="D234" s="5"/>
      <c r="E234" s="5">
        <v>81.599999999999994</v>
      </c>
      <c r="F234" s="5">
        <v>1.2</v>
      </c>
      <c r="G234" s="5">
        <v>10.5</v>
      </c>
      <c r="H234" s="5">
        <f t="shared" si="138"/>
        <v>93.3</v>
      </c>
      <c r="I234" s="6">
        <f t="shared" si="139"/>
        <v>87.459807073954977</v>
      </c>
      <c r="J234" s="6">
        <f t="shared" si="140"/>
        <v>1.2861736334405145</v>
      </c>
      <c r="K234" s="6">
        <f t="shared" si="141"/>
        <v>11.254019292604502</v>
      </c>
      <c r="L234" s="6">
        <f t="shared" si="142"/>
        <v>99.999999999999986</v>
      </c>
      <c r="M234" s="5">
        <v>50.6</v>
      </c>
      <c r="N234" s="5">
        <v>6.1</v>
      </c>
      <c r="O234" s="5">
        <v>41.88</v>
      </c>
      <c r="P234" s="5">
        <v>0.2</v>
      </c>
      <c r="Q234" s="5">
        <f t="shared" si="143"/>
        <v>98.780000000000015</v>
      </c>
      <c r="R234" s="6">
        <f t="shared" si="144"/>
        <v>1.2861736334405145</v>
      </c>
      <c r="S234" s="5">
        <f t="shared" si="145"/>
        <v>50.566102593115097</v>
      </c>
      <c r="T234" s="6">
        <f t="shared" si="146"/>
        <v>6.0959135537154561</v>
      </c>
      <c r="U234" s="5">
        <f t="shared" si="147"/>
        <v>41.851944201574312</v>
      </c>
      <c r="V234" s="6">
        <f t="shared" si="148"/>
        <v>0.19986601815460514</v>
      </c>
      <c r="W234" s="6">
        <f t="shared" si="149"/>
        <v>99.999999999999986</v>
      </c>
      <c r="X234" s="5">
        <v>1</v>
      </c>
      <c r="Y234" s="5">
        <v>75</v>
      </c>
      <c r="Z234" s="5">
        <v>400</v>
      </c>
      <c r="AA234" s="5">
        <v>40</v>
      </c>
      <c r="AB234" s="5">
        <v>45</v>
      </c>
      <c r="AC234" s="5">
        <v>6.2E-2</v>
      </c>
      <c r="AD234" s="5">
        <v>4.95</v>
      </c>
      <c r="AE234" s="5">
        <v>0.08</v>
      </c>
      <c r="AF234" s="5">
        <v>27.7</v>
      </c>
      <c r="AG234" s="5" t="s">
        <v>275</v>
      </c>
      <c r="AH234" s="5">
        <v>2.06497637767395</v>
      </c>
      <c r="AI234" s="5">
        <v>4.2780834623142701</v>
      </c>
      <c r="AJ234" s="5">
        <v>3.65694016001166</v>
      </c>
      <c r="AK234" s="7">
        <f t="shared" si="150"/>
        <v>20.64976377673975</v>
      </c>
      <c r="AL234" s="7">
        <f t="shared" si="151"/>
        <v>42.780834623143214</v>
      </c>
      <c r="AM234" s="7">
        <f t="shared" si="152"/>
        <v>36.56940160011704</v>
      </c>
    </row>
    <row r="235" spans="1:39" s="7" customFormat="1" x14ac:dyDescent="0.3">
      <c r="A235" s="5" t="s">
        <v>274</v>
      </c>
      <c r="B235" s="5"/>
      <c r="C235" s="5"/>
      <c r="D235" s="5"/>
      <c r="E235" s="5">
        <v>81.599999999999994</v>
      </c>
      <c r="F235" s="5">
        <v>1.2</v>
      </c>
      <c r="G235" s="5">
        <v>10.5</v>
      </c>
      <c r="H235" s="5">
        <f t="shared" si="138"/>
        <v>93.3</v>
      </c>
      <c r="I235" s="6">
        <f t="shared" si="139"/>
        <v>87.459807073954977</v>
      </c>
      <c r="J235" s="6">
        <f t="shared" si="140"/>
        <v>1.2861736334405145</v>
      </c>
      <c r="K235" s="6">
        <f t="shared" si="141"/>
        <v>11.254019292604502</v>
      </c>
      <c r="L235" s="6">
        <f t="shared" si="142"/>
        <v>99.999999999999986</v>
      </c>
      <c r="M235" s="5">
        <v>50.6</v>
      </c>
      <c r="N235" s="5">
        <v>6.1</v>
      </c>
      <c r="O235" s="5">
        <v>41.88</v>
      </c>
      <c r="P235" s="5">
        <v>0.2</v>
      </c>
      <c r="Q235" s="5">
        <f t="shared" si="143"/>
        <v>98.780000000000015</v>
      </c>
      <c r="R235" s="6">
        <f t="shared" si="144"/>
        <v>1.2861736334405145</v>
      </c>
      <c r="S235" s="5">
        <f t="shared" si="145"/>
        <v>50.566102593115097</v>
      </c>
      <c r="T235" s="6">
        <f t="shared" si="146"/>
        <v>6.0959135537154561</v>
      </c>
      <c r="U235" s="5">
        <f t="shared" si="147"/>
        <v>41.851944201574312</v>
      </c>
      <c r="V235" s="6">
        <f t="shared" si="148"/>
        <v>0.19986601815460514</v>
      </c>
      <c r="W235" s="6">
        <f t="shared" si="149"/>
        <v>99.999999999999986</v>
      </c>
      <c r="X235" s="5">
        <v>1</v>
      </c>
      <c r="Y235" s="5">
        <v>75</v>
      </c>
      <c r="Z235" s="5">
        <v>475</v>
      </c>
      <c r="AA235" s="5">
        <v>40</v>
      </c>
      <c r="AB235" s="5">
        <v>38</v>
      </c>
      <c r="AC235" s="5">
        <v>0.17499999999999999</v>
      </c>
      <c r="AD235" s="5">
        <v>3.11</v>
      </c>
      <c r="AE235" s="5">
        <v>7.0000000000000007E-2</v>
      </c>
      <c r="AF235" s="5">
        <v>31.9</v>
      </c>
      <c r="AG235" s="5" t="s">
        <v>275</v>
      </c>
      <c r="AH235" s="5">
        <v>2.8621238033018499</v>
      </c>
      <c r="AI235" s="5">
        <v>3.97370396149865</v>
      </c>
      <c r="AJ235" s="5">
        <v>3.1641722351989099</v>
      </c>
      <c r="AK235" s="7">
        <f t="shared" si="150"/>
        <v>28.621238033020184</v>
      </c>
      <c r="AL235" s="7">
        <f t="shared" si="151"/>
        <v>39.737039614988845</v>
      </c>
      <c r="AM235" s="7">
        <f t="shared" si="152"/>
        <v>31.641722351990964</v>
      </c>
    </row>
    <row r="236" spans="1:39" s="7" customFormat="1" x14ac:dyDescent="0.3">
      <c r="A236" s="5" t="s">
        <v>274</v>
      </c>
      <c r="B236" s="5"/>
      <c r="C236" s="5"/>
      <c r="D236" s="5"/>
      <c r="E236" s="5">
        <v>81.599999999999994</v>
      </c>
      <c r="F236" s="5">
        <v>1.2</v>
      </c>
      <c r="G236" s="5">
        <v>10.5</v>
      </c>
      <c r="H236" s="5">
        <f t="shared" si="138"/>
        <v>93.3</v>
      </c>
      <c r="I236" s="6">
        <f t="shared" si="139"/>
        <v>87.459807073954977</v>
      </c>
      <c r="J236" s="6">
        <f t="shared" si="140"/>
        <v>1.2861736334405145</v>
      </c>
      <c r="K236" s="6">
        <f t="shared" si="141"/>
        <v>11.254019292604502</v>
      </c>
      <c r="L236" s="6">
        <f t="shared" si="142"/>
        <v>99.999999999999986</v>
      </c>
      <c r="M236" s="5">
        <v>50.6</v>
      </c>
      <c r="N236" s="5">
        <v>6.1</v>
      </c>
      <c r="O236" s="5">
        <v>41.88</v>
      </c>
      <c r="P236" s="5">
        <v>0.2</v>
      </c>
      <c r="Q236" s="5">
        <f t="shared" si="143"/>
        <v>98.780000000000015</v>
      </c>
      <c r="R236" s="6">
        <f t="shared" si="144"/>
        <v>1.2861736334405145</v>
      </c>
      <c r="S236" s="5">
        <f t="shared" si="145"/>
        <v>50.566102593115097</v>
      </c>
      <c r="T236" s="6">
        <f t="shared" si="146"/>
        <v>6.0959135537154561</v>
      </c>
      <c r="U236" s="5">
        <f t="shared" si="147"/>
        <v>41.851944201574312</v>
      </c>
      <c r="V236" s="6">
        <f t="shared" si="148"/>
        <v>0.19986601815460514</v>
      </c>
      <c r="W236" s="6">
        <f t="shared" si="149"/>
        <v>99.999999999999986</v>
      </c>
      <c r="X236" s="5">
        <v>1</v>
      </c>
      <c r="Y236" s="5">
        <v>75</v>
      </c>
      <c r="Z236" s="5">
        <v>550</v>
      </c>
      <c r="AA236" s="5">
        <v>40</v>
      </c>
      <c r="AB236" s="5">
        <v>35</v>
      </c>
      <c r="AC236" s="5">
        <v>0.311</v>
      </c>
      <c r="AD236" s="5">
        <v>4.2300000000000004</v>
      </c>
      <c r="AE236" s="5">
        <v>7.0000000000000007E-2</v>
      </c>
      <c r="AF236" s="5">
        <v>30.1</v>
      </c>
      <c r="AG236" s="5" t="s">
        <v>275</v>
      </c>
      <c r="AH236" s="5">
        <v>3.3533715586346702</v>
      </c>
      <c r="AI236" s="5">
        <v>3.7935289182108201</v>
      </c>
      <c r="AJ236" s="5">
        <v>2.85309952315255</v>
      </c>
      <c r="AK236" s="7">
        <f t="shared" si="150"/>
        <v>33.533715586353281</v>
      </c>
      <c r="AL236" s="7">
        <f t="shared" si="151"/>
        <v>37.935289182115639</v>
      </c>
      <c r="AM236" s="7">
        <f t="shared" si="152"/>
        <v>28.530995231531097</v>
      </c>
    </row>
    <row r="237" spans="1:39" s="7" customFormat="1" x14ac:dyDescent="0.3">
      <c r="A237" s="5" t="s">
        <v>276</v>
      </c>
      <c r="B237" s="5"/>
      <c r="C237" s="5"/>
      <c r="D237" s="5"/>
      <c r="E237" s="5">
        <v>71.47</v>
      </c>
      <c r="F237" s="5">
        <v>7.45</v>
      </c>
      <c r="G237" s="5">
        <v>18.39</v>
      </c>
      <c r="H237" s="5">
        <f t="shared" si="138"/>
        <v>97.31</v>
      </c>
      <c r="I237" s="6">
        <f t="shared" si="139"/>
        <v>73.445689035042648</v>
      </c>
      <c r="J237" s="6">
        <f t="shared" si="140"/>
        <v>7.6559449183023336</v>
      </c>
      <c r="K237" s="6">
        <f t="shared" si="141"/>
        <v>18.898366046655021</v>
      </c>
      <c r="L237" s="6">
        <f t="shared" si="142"/>
        <v>100</v>
      </c>
      <c r="M237" s="5">
        <v>48.59</v>
      </c>
      <c r="N237" s="5">
        <v>8.27</v>
      </c>
      <c r="O237" s="5">
        <v>40.47</v>
      </c>
      <c r="P237" s="5">
        <v>2.67</v>
      </c>
      <c r="Q237" s="5">
        <f t="shared" si="143"/>
        <v>100</v>
      </c>
      <c r="R237" s="6">
        <f t="shared" si="144"/>
        <v>7.6559449183023336</v>
      </c>
      <c r="S237" s="5">
        <f t="shared" si="145"/>
        <v>44.869976364196901</v>
      </c>
      <c r="T237" s="6">
        <f t="shared" si="146"/>
        <v>7.6368533552563962</v>
      </c>
      <c r="U237" s="5">
        <f t="shared" si="147"/>
        <v>37.371639091563047</v>
      </c>
      <c r="V237" s="6">
        <f t="shared" si="148"/>
        <v>2.4655862706813272</v>
      </c>
      <c r="W237" s="6">
        <f t="shared" si="149"/>
        <v>100.00000000000001</v>
      </c>
      <c r="X237" s="5">
        <v>0.6</v>
      </c>
      <c r="Y237" s="5">
        <v>25</v>
      </c>
      <c r="Z237" s="5">
        <v>550</v>
      </c>
      <c r="AA237" s="5">
        <v>10</v>
      </c>
      <c r="AB237" s="5">
        <v>49.91</v>
      </c>
      <c r="AC237" s="5">
        <v>4.3810000000000002</v>
      </c>
      <c r="AD237" s="5">
        <v>8.9700000000000006</v>
      </c>
      <c r="AE237" s="5">
        <v>0.18</v>
      </c>
      <c r="AF237" s="5">
        <v>24.74</v>
      </c>
      <c r="AG237" s="5" t="s">
        <v>140</v>
      </c>
      <c r="AH237" s="5">
        <v>3.5273172385557499</v>
      </c>
      <c r="AI237" s="5">
        <v>3.6072899898697099</v>
      </c>
      <c r="AJ237" s="5">
        <v>2.8653927715688701</v>
      </c>
      <c r="AK237" s="7">
        <f t="shared" si="150"/>
        <v>35.273172385577503</v>
      </c>
      <c r="AL237" s="7">
        <f t="shared" si="151"/>
        <v>36.072899898717552</v>
      </c>
      <c r="AM237" s="7">
        <f t="shared" si="152"/>
        <v>28.653927715704945</v>
      </c>
    </row>
    <row r="238" spans="1:39" s="7" customFormat="1" x14ac:dyDescent="0.3">
      <c r="A238" s="5" t="s">
        <v>276</v>
      </c>
      <c r="B238" s="5"/>
      <c r="C238" s="5"/>
      <c r="D238" s="5"/>
      <c r="E238" s="5">
        <v>71.47</v>
      </c>
      <c r="F238" s="5">
        <v>7.45</v>
      </c>
      <c r="G238" s="5">
        <v>18.39</v>
      </c>
      <c r="H238" s="5">
        <f t="shared" si="138"/>
        <v>97.31</v>
      </c>
      <c r="I238" s="6">
        <f t="shared" si="139"/>
        <v>73.445689035042648</v>
      </c>
      <c r="J238" s="6">
        <f t="shared" si="140"/>
        <v>7.6559449183023336</v>
      </c>
      <c r="K238" s="6">
        <f t="shared" si="141"/>
        <v>18.898366046655021</v>
      </c>
      <c r="L238" s="6">
        <f t="shared" si="142"/>
        <v>100</v>
      </c>
      <c r="M238" s="5">
        <v>48.59</v>
      </c>
      <c r="N238" s="5">
        <v>8.27</v>
      </c>
      <c r="O238" s="5">
        <v>40.47</v>
      </c>
      <c r="P238" s="5">
        <v>2.67</v>
      </c>
      <c r="Q238" s="5">
        <f t="shared" si="143"/>
        <v>100</v>
      </c>
      <c r="R238" s="6">
        <f t="shared" si="144"/>
        <v>7.6559449183023336</v>
      </c>
      <c r="S238" s="5">
        <f t="shared" si="145"/>
        <v>44.869976364196901</v>
      </c>
      <c r="T238" s="6">
        <f t="shared" si="146"/>
        <v>7.6368533552563962</v>
      </c>
      <c r="U238" s="5">
        <f t="shared" si="147"/>
        <v>37.371639091563047</v>
      </c>
      <c r="V238" s="6">
        <f t="shared" si="148"/>
        <v>2.4655862706813272</v>
      </c>
      <c r="W238" s="6">
        <f t="shared" si="149"/>
        <v>100.00000000000001</v>
      </c>
      <c r="X238" s="5">
        <v>0.6</v>
      </c>
      <c r="Y238" s="5">
        <v>25</v>
      </c>
      <c r="Z238" s="5">
        <v>550</v>
      </c>
      <c r="AA238" s="5">
        <v>25</v>
      </c>
      <c r="AB238" s="5">
        <v>49.91</v>
      </c>
      <c r="AC238" s="5">
        <v>1.921</v>
      </c>
      <c r="AD238" s="5">
        <v>8.9700000000000006</v>
      </c>
      <c r="AE238" s="5">
        <v>0.18</v>
      </c>
      <c r="AF238" s="5">
        <v>24.74</v>
      </c>
      <c r="AG238" s="5" t="s">
        <v>140</v>
      </c>
      <c r="AH238" s="5">
        <v>3.5273172385557499</v>
      </c>
      <c r="AI238" s="5">
        <v>3.6072899898697099</v>
      </c>
      <c r="AJ238" s="5">
        <v>2.8653927715688701</v>
      </c>
      <c r="AK238" s="7">
        <f t="shared" si="150"/>
        <v>35.273172385577503</v>
      </c>
      <c r="AL238" s="7">
        <f t="shared" si="151"/>
        <v>36.072899898717552</v>
      </c>
      <c r="AM238" s="7">
        <f t="shared" si="152"/>
        <v>28.653927715704945</v>
      </c>
    </row>
    <row r="239" spans="1:39" s="7" customFormat="1" x14ac:dyDescent="0.3">
      <c r="A239" s="5" t="s">
        <v>276</v>
      </c>
      <c r="B239" s="5"/>
      <c r="C239" s="5"/>
      <c r="D239" s="5"/>
      <c r="E239" s="5">
        <v>71.47</v>
      </c>
      <c r="F239" s="5">
        <v>7.45</v>
      </c>
      <c r="G239" s="5">
        <v>18.39</v>
      </c>
      <c r="H239" s="5">
        <f t="shared" si="138"/>
        <v>97.31</v>
      </c>
      <c r="I239" s="6">
        <f t="shared" si="139"/>
        <v>73.445689035042648</v>
      </c>
      <c r="J239" s="6">
        <f t="shared" si="140"/>
        <v>7.6559449183023336</v>
      </c>
      <c r="K239" s="6">
        <f t="shared" si="141"/>
        <v>18.898366046655021</v>
      </c>
      <c r="L239" s="6">
        <f t="shared" si="142"/>
        <v>100</v>
      </c>
      <c r="M239" s="5">
        <v>48.59</v>
      </c>
      <c r="N239" s="5">
        <v>8.27</v>
      </c>
      <c r="O239" s="5">
        <v>40.47</v>
      </c>
      <c r="P239" s="5">
        <v>2.67</v>
      </c>
      <c r="Q239" s="5">
        <f t="shared" si="143"/>
        <v>100</v>
      </c>
      <c r="R239" s="6">
        <f t="shared" si="144"/>
        <v>7.6559449183023336</v>
      </c>
      <c r="S239" s="5">
        <f t="shared" si="145"/>
        <v>44.869976364196901</v>
      </c>
      <c r="T239" s="6">
        <f t="shared" si="146"/>
        <v>7.6368533552563962</v>
      </c>
      <c r="U239" s="5">
        <f t="shared" si="147"/>
        <v>37.371639091563047</v>
      </c>
      <c r="V239" s="6">
        <f t="shared" si="148"/>
        <v>2.4655862706813272</v>
      </c>
      <c r="W239" s="6">
        <f t="shared" si="149"/>
        <v>100.00000000000001</v>
      </c>
      <c r="X239" s="5">
        <v>0.6</v>
      </c>
      <c r="Y239" s="5">
        <v>25</v>
      </c>
      <c r="Z239" s="5">
        <v>550</v>
      </c>
      <c r="AA239" s="5">
        <v>35</v>
      </c>
      <c r="AB239" s="5">
        <v>49.91</v>
      </c>
      <c r="AC239" s="5">
        <v>1.486</v>
      </c>
      <c r="AD239" s="5">
        <v>8.9700000000000006</v>
      </c>
      <c r="AE239" s="5">
        <v>0.18</v>
      </c>
      <c r="AF239" s="5">
        <v>24.74</v>
      </c>
      <c r="AG239" s="5" t="s">
        <v>140</v>
      </c>
      <c r="AH239" s="5">
        <v>3.5273172385557499</v>
      </c>
      <c r="AI239" s="5">
        <v>3.6072899898697099</v>
      </c>
      <c r="AJ239" s="5">
        <v>2.8653927715688701</v>
      </c>
      <c r="AK239" s="7">
        <f t="shared" si="150"/>
        <v>35.273172385577503</v>
      </c>
      <c r="AL239" s="7">
        <f t="shared" si="151"/>
        <v>36.072899898717552</v>
      </c>
      <c r="AM239" s="7">
        <f t="shared" si="152"/>
        <v>28.653927715704945</v>
      </c>
    </row>
    <row r="240" spans="1:39" s="7" customFormat="1" x14ac:dyDescent="0.3">
      <c r="A240" s="5" t="s">
        <v>276</v>
      </c>
      <c r="B240" s="5"/>
      <c r="C240" s="5"/>
      <c r="D240" s="5"/>
      <c r="E240" s="5">
        <v>71.47</v>
      </c>
      <c r="F240" s="5">
        <v>7.45</v>
      </c>
      <c r="G240" s="5">
        <v>18.39</v>
      </c>
      <c r="H240" s="5">
        <f t="shared" si="138"/>
        <v>97.31</v>
      </c>
      <c r="I240" s="6">
        <f t="shared" si="139"/>
        <v>73.445689035042648</v>
      </c>
      <c r="J240" s="6">
        <f t="shared" si="140"/>
        <v>7.6559449183023336</v>
      </c>
      <c r="K240" s="6">
        <f t="shared" si="141"/>
        <v>18.898366046655021</v>
      </c>
      <c r="L240" s="6">
        <f t="shared" si="142"/>
        <v>100</v>
      </c>
      <c r="M240" s="5">
        <v>48.59</v>
      </c>
      <c r="N240" s="5">
        <v>8.27</v>
      </c>
      <c r="O240" s="5">
        <v>40.47</v>
      </c>
      <c r="P240" s="5">
        <v>2.67</v>
      </c>
      <c r="Q240" s="5">
        <f t="shared" si="143"/>
        <v>100</v>
      </c>
      <c r="R240" s="6">
        <f t="shared" si="144"/>
        <v>7.6559449183023336</v>
      </c>
      <c r="S240" s="5">
        <f t="shared" si="145"/>
        <v>44.869976364196901</v>
      </c>
      <c r="T240" s="6">
        <f t="shared" si="146"/>
        <v>7.6368533552563962</v>
      </c>
      <c r="U240" s="5">
        <f t="shared" si="147"/>
        <v>37.371639091563047</v>
      </c>
      <c r="V240" s="6">
        <f t="shared" si="148"/>
        <v>2.4655862706813272</v>
      </c>
      <c r="W240" s="6">
        <f t="shared" si="149"/>
        <v>100.00000000000001</v>
      </c>
      <c r="X240" s="5">
        <v>0.6</v>
      </c>
      <c r="Y240" s="5">
        <v>25</v>
      </c>
      <c r="Z240" s="5">
        <v>550</v>
      </c>
      <c r="AA240" s="5">
        <v>45</v>
      </c>
      <c r="AB240" s="5">
        <v>49.91</v>
      </c>
      <c r="AC240" s="5">
        <v>1.2310000000000001</v>
      </c>
      <c r="AD240" s="5">
        <v>8.9700000000000006</v>
      </c>
      <c r="AE240" s="5">
        <v>0.18</v>
      </c>
      <c r="AF240" s="5">
        <v>24.74</v>
      </c>
      <c r="AG240" s="5" t="s">
        <v>140</v>
      </c>
      <c r="AH240" s="5">
        <v>3.5273172385557499</v>
      </c>
      <c r="AI240" s="5">
        <v>3.6072899898697099</v>
      </c>
      <c r="AJ240" s="5">
        <v>2.8653927715688701</v>
      </c>
      <c r="AK240" s="7">
        <f t="shared" si="150"/>
        <v>35.273172385577503</v>
      </c>
      <c r="AL240" s="7">
        <f t="shared" si="151"/>
        <v>36.072899898717552</v>
      </c>
      <c r="AM240" s="7">
        <f t="shared" si="152"/>
        <v>28.653927715704945</v>
      </c>
    </row>
    <row r="241" spans="1:39" s="7" customFormat="1" x14ac:dyDescent="0.3">
      <c r="A241" s="5" t="s">
        <v>277</v>
      </c>
      <c r="B241" s="5"/>
      <c r="C241" s="5"/>
      <c r="D241" s="5"/>
      <c r="E241" s="5">
        <v>71.47</v>
      </c>
      <c r="F241" s="5">
        <v>7.45</v>
      </c>
      <c r="G241" s="5">
        <v>18.39</v>
      </c>
      <c r="H241" s="5">
        <f t="shared" si="138"/>
        <v>97.31</v>
      </c>
      <c r="I241" s="6">
        <f t="shared" si="139"/>
        <v>73.445689035042648</v>
      </c>
      <c r="J241" s="6">
        <f t="shared" si="140"/>
        <v>7.6559449183023336</v>
      </c>
      <c r="K241" s="6">
        <f t="shared" si="141"/>
        <v>18.898366046655021</v>
      </c>
      <c r="L241" s="6">
        <f t="shared" si="142"/>
        <v>100</v>
      </c>
      <c r="M241" s="5">
        <v>48.59</v>
      </c>
      <c r="N241" s="5">
        <v>8.27</v>
      </c>
      <c r="O241" s="5">
        <v>40.47</v>
      </c>
      <c r="P241" s="5">
        <v>2.67</v>
      </c>
      <c r="Q241" s="5">
        <f t="shared" si="143"/>
        <v>100</v>
      </c>
      <c r="R241" s="6">
        <f t="shared" si="144"/>
        <v>7.6559449183023336</v>
      </c>
      <c r="S241" s="5">
        <f t="shared" si="145"/>
        <v>44.869976364196901</v>
      </c>
      <c r="T241" s="6">
        <f t="shared" si="146"/>
        <v>7.6368533552563962</v>
      </c>
      <c r="U241" s="5">
        <f t="shared" si="147"/>
        <v>37.371639091563047</v>
      </c>
      <c r="V241" s="6">
        <f t="shared" si="148"/>
        <v>2.4655862706813272</v>
      </c>
      <c r="W241" s="6">
        <f t="shared" si="149"/>
        <v>100.00000000000001</v>
      </c>
      <c r="X241" s="5">
        <v>0.6</v>
      </c>
      <c r="Y241" s="5">
        <v>25</v>
      </c>
      <c r="Z241" s="5">
        <v>550</v>
      </c>
      <c r="AA241" s="5">
        <v>10</v>
      </c>
      <c r="AB241" s="5">
        <v>49.91</v>
      </c>
      <c r="AC241" s="5">
        <v>0.22090000000000001</v>
      </c>
      <c r="AD241" s="5">
        <v>8.6</v>
      </c>
      <c r="AE241" s="5">
        <v>0.19</v>
      </c>
      <c r="AF241" s="5">
        <v>26.45</v>
      </c>
      <c r="AG241" s="5" t="s">
        <v>140</v>
      </c>
      <c r="AH241" s="5">
        <v>3.5273172385557499</v>
      </c>
      <c r="AI241" s="5">
        <v>3.6072899898697099</v>
      </c>
      <c r="AJ241" s="5">
        <v>2.8653927715688701</v>
      </c>
      <c r="AK241" s="7">
        <f t="shared" si="150"/>
        <v>35.273172385577503</v>
      </c>
      <c r="AL241" s="7">
        <f t="shared" si="151"/>
        <v>36.072899898717552</v>
      </c>
      <c r="AM241" s="7">
        <f t="shared" si="152"/>
        <v>28.653927715704945</v>
      </c>
    </row>
    <row r="242" spans="1:39" s="7" customFormat="1" x14ac:dyDescent="0.3">
      <c r="A242" s="5" t="s">
        <v>277</v>
      </c>
      <c r="B242" s="5"/>
      <c r="C242" s="5"/>
      <c r="D242" s="5"/>
      <c r="E242" s="5">
        <v>71.47</v>
      </c>
      <c r="F242" s="5">
        <v>7.45</v>
      </c>
      <c r="G242" s="5">
        <v>18.39</v>
      </c>
      <c r="H242" s="5">
        <f t="shared" si="138"/>
        <v>97.31</v>
      </c>
      <c r="I242" s="6">
        <f t="shared" si="139"/>
        <v>73.445689035042648</v>
      </c>
      <c r="J242" s="6">
        <f t="shared" si="140"/>
        <v>7.6559449183023336</v>
      </c>
      <c r="K242" s="6">
        <f t="shared" si="141"/>
        <v>18.898366046655021</v>
      </c>
      <c r="L242" s="6">
        <f t="shared" si="142"/>
        <v>100</v>
      </c>
      <c r="M242" s="5">
        <v>48.59</v>
      </c>
      <c r="N242" s="5">
        <v>8.27</v>
      </c>
      <c r="O242" s="5">
        <v>40.47</v>
      </c>
      <c r="P242" s="5">
        <v>2.67</v>
      </c>
      <c r="Q242" s="5">
        <f t="shared" si="143"/>
        <v>100</v>
      </c>
      <c r="R242" s="6">
        <f t="shared" si="144"/>
        <v>7.6559449183023336</v>
      </c>
      <c r="S242" s="5">
        <f t="shared" si="145"/>
        <v>44.869976364196901</v>
      </c>
      <c r="T242" s="6">
        <f t="shared" si="146"/>
        <v>7.6368533552563962</v>
      </c>
      <c r="U242" s="5">
        <f t="shared" si="147"/>
        <v>37.371639091563047</v>
      </c>
      <c r="V242" s="6">
        <f t="shared" si="148"/>
        <v>2.4655862706813272</v>
      </c>
      <c r="W242" s="6">
        <f t="shared" si="149"/>
        <v>100.00000000000001</v>
      </c>
      <c r="X242" s="5">
        <v>0.6</v>
      </c>
      <c r="Y242" s="5">
        <v>25</v>
      </c>
      <c r="Z242" s="5">
        <v>550</v>
      </c>
      <c r="AA242" s="5">
        <v>25</v>
      </c>
      <c r="AB242" s="5">
        <v>49.91</v>
      </c>
      <c r="AC242" s="5">
        <v>7.195E-2</v>
      </c>
      <c r="AD242" s="5">
        <v>8.6</v>
      </c>
      <c r="AE242" s="5">
        <v>0.19</v>
      </c>
      <c r="AF242" s="5">
        <v>26.45</v>
      </c>
      <c r="AG242" s="5" t="s">
        <v>140</v>
      </c>
      <c r="AH242" s="5">
        <v>3.5273172385557499</v>
      </c>
      <c r="AI242" s="5">
        <v>3.6072899898697099</v>
      </c>
      <c r="AJ242" s="5">
        <v>2.8653927715688701</v>
      </c>
      <c r="AK242" s="7">
        <f t="shared" si="150"/>
        <v>35.273172385577503</v>
      </c>
      <c r="AL242" s="7">
        <f t="shared" si="151"/>
        <v>36.072899898717552</v>
      </c>
      <c r="AM242" s="7">
        <f t="shared" si="152"/>
        <v>28.653927715704945</v>
      </c>
    </row>
    <row r="243" spans="1:39" s="7" customFormat="1" x14ac:dyDescent="0.3">
      <c r="A243" s="5" t="s">
        <v>277</v>
      </c>
      <c r="B243" s="5"/>
      <c r="C243" s="5"/>
      <c r="D243" s="5"/>
      <c r="E243" s="5">
        <v>71.47</v>
      </c>
      <c r="F243" s="5">
        <v>7.45</v>
      </c>
      <c r="G243" s="5">
        <v>18.39</v>
      </c>
      <c r="H243" s="5">
        <f t="shared" si="138"/>
        <v>97.31</v>
      </c>
      <c r="I243" s="6">
        <f t="shared" si="139"/>
        <v>73.445689035042648</v>
      </c>
      <c r="J243" s="6">
        <f t="shared" si="140"/>
        <v>7.6559449183023336</v>
      </c>
      <c r="K243" s="6">
        <f t="shared" si="141"/>
        <v>18.898366046655021</v>
      </c>
      <c r="L243" s="6">
        <f t="shared" si="142"/>
        <v>100</v>
      </c>
      <c r="M243" s="5">
        <v>48.59</v>
      </c>
      <c r="N243" s="5">
        <v>8.27</v>
      </c>
      <c r="O243" s="5">
        <v>40.47</v>
      </c>
      <c r="P243" s="5">
        <v>2.67</v>
      </c>
      <c r="Q243" s="5">
        <f t="shared" si="143"/>
        <v>100</v>
      </c>
      <c r="R243" s="6">
        <f t="shared" si="144"/>
        <v>7.6559449183023336</v>
      </c>
      <c r="S243" s="5">
        <f t="shared" si="145"/>
        <v>44.869976364196901</v>
      </c>
      <c r="T243" s="6">
        <f t="shared" si="146"/>
        <v>7.6368533552563962</v>
      </c>
      <c r="U243" s="5">
        <f t="shared" si="147"/>
        <v>37.371639091563047</v>
      </c>
      <c r="V243" s="6">
        <f t="shared" si="148"/>
        <v>2.4655862706813272</v>
      </c>
      <c r="W243" s="6">
        <f t="shared" si="149"/>
        <v>100.00000000000001</v>
      </c>
      <c r="X243" s="5">
        <v>0.6</v>
      </c>
      <c r="Y243" s="5">
        <v>25</v>
      </c>
      <c r="Z243" s="5">
        <v>550</v>
      </c>
      <c r="AA243" s="5">
        <v>35</v>
      </c>
      <c r="AB243" s="5">
        <v>49.91</v>
      </c>
      <c r="AC243" s="5">
        <v>4.548E-2</v>
      </c>
      <c r="AD243" s="5">
        <v>8.6</v>
      </c>
      <c r="AE243" s="5">
        <v>0.19</v>
      </c>
      <c r="AF243" s="5">
        <v>26.45</v>
      </c>
      <c r="AG243" s="5" t="s">
        <v>140</v>
      </c>
      <c r="AH243" s="5">
        <v>3.5273172385557499</v>
      </c>
      <c r="AI243" s="5">
        <v>3.6072899898697099</v>
      </c>
      <c r="AJ243" s="5">
        <v>2.8653927715688701</v>
      </c>
      <c r="AK243" s="7">
        <f t="shared" si="150"/>
        <v>35.273172385577503</v>
      </c>
      <c r="AL243" s="7">
        <f t="shared" si="151"/>
        <v>36.072899898717552</v>
      </c>
      <c r="AM243" s="7">
        <f t="shared" si="152"/>
        <v>28.653927715704945</v>
      </c>
    </row>
    <row r="244" spans="1:39" s="7" customFormat="1" x14ac:dyDescent="0.3">
      <c r="A244" s="5" t="s">
        <v>277</v>
      </c>
      <c r="B244" s="5"/>
      <c r="C244" s="5"/>
      <c r="D244" s="5"/>
      <c r="E244" s="5">
        <v>71.47</v>
      </c>
      <c r="F244" s="5">
        <v>7.45</v>
      </c>
      <c r="G244" s="5">
        <v>18.39</v>
      </c>
      <c r="H244" s="5">
        <f t="shared" si="138"/>
        <v>97.31</v>
      </c>
      <c r="I244" s="6">
        <f t="shared" si="139"/>
        <v>73.445689035042648</v>
      </c>
      <c r="J244" s="6">
        <f t="shared" si="140"/>
        <v>7.6559449183023336</v>
      </c>
      <c r="K244" s="6">
        <f t="shared" si="141"/>
        <v>18.898366046655021</v>
      </c>
      <c r="L244" s="6">
        <f t="shared" si="142"/>
        <v>100</v>
      </c>
      <c r="M244" s="5">
        <v>48.59</v>
      </c>
      <c r="N244" s="5">
        <v>8.27</v>
      </c>
      <c r="O244" s="5">
        <v>40.47</v>
      </c>
      <c r="P244" s="5">
        <v>2.67</v>
      </c>
      <c r="Q244" s="5">
        <f t="shared" si="143"/>
        <v>100</v>
      </c>
      <c r="R244" s="6">
        <f t="shared" si="144"/>
        <v>7.6559449183023336</v>
      </c>
      <c r="S244" s="5">
        <f t="shared" si="145"/>
        <v>44.869976364196901</v>
      </c>
      <c r="T244" s="6">
        <f t="shared" si="146"/>
        <v>7.6368533552563962</v>
      </c>
      <c r="U244" s="5">
        <f t="shared" si="147"/>
        <v>37.371639091563047</v>
      </c>
      <c r="V244" s="6">
        <f t="shared" si="148"/>
        <v>2.4655862706813272</v>
      </c>
      <c r="W244" s="6">
        <f t="shared" si="149"/>
        <v>100.00000000000001</v>
      </c>
      <c r="X244" s="5">
        <v>0.6</v>
      </c>
      <c r="Y244" s="5">
        <v>25</v>
      </c>
      <c r="Z244" s="5">
        <v>550</v>
      </c>
      <c r="AA244" s="5">
        <v>45</v>
      </c>
      <c r="AB244" s="5">
        <v>49.91</v>
      </c>
      <c r="AC244" s="5">
        <v>3.2870000000000003E-2</v>
      </c>
      <c r="AD244" s="5">
        <v>8.6</v>
      </c>
      <c r="AE244" s="5">
        <v>0.19</v>
      </c>
      <c r="AF244" s="5">
        <v>26.45</v>
      </c>
      <c r="AG244" s="5" t="s">
        <v>140</v>
      </c>
      <c r="AH244" s="5">
        <v>3.5273172385557499</v>
      </c>
      <c r="AI244" s="5">
        <v>3.6072899898697099</v>
      </c>
      <c r="AJ244" s="5">
        <v>2.8653927715688701</v>
      </c>
      <c r="AK244" s="7">
        <f t="shared" si="150"/>
        <v>35.273172385577503</v>
      </c>
      <c r="AL244" s="7">
        <f t="shared" si="151"/>
        <v>36.072899898717552</v>
      </c>
      <c r="AM244" s="7">
        <f t="shared" si="152"/>
        <v>28.653927715704945</v>
      </c>
    </row>
    <row r="245" spans="1:39" s="7" customFormat="1" x14ac:dyDescent="0.3">
      <c r="A245" s="5" t="s">
        <v>278</v>
      </c>
      <c r="B245" s="5">
        <v>37.14</v>
      </c>
      <c r="C245" s="5">
        <v>10.44</v>
      </c>
      <c r="D245" s="5">
        <v>26.73</v>
      </c>
      <c r="E245" s="5">
        <v>70.849999999999994</v>
      </c>
      <c r="F245" s="5">
        <v>4.8</v>
      </c>
      <c r="G245" s="5">
        <v>19.18</v>
      </c>
      <c r="H245" s="5">
        <f t="shared" si="138"/>
        <v>94.829999999999984</v>
      </c>
      <c r="I245" s="6">
        <f t="shared" si="139"/>
        <v>74.71264367816093</v>
      </c>
      <c r="J245" s="6">
        <f t="shared" si="140"/>
        <v>5.0616893388168309</v>
      </c>
      <c r="K245" s="6">
        <f t="shared" si="141"/>
        <v>20.225666983022254</v>
      </c>
      <c r="L245" s="6">
        <f t="shared" si="142"/>
        <v>100.00000000000001</v>
      </c>
      <c r="M245" s="5">
        <v>51.17</v>
      </c>
      <c r="N245" s="5">
        <v>7.95</v>
      </c>
      <c r="O245" s="5">
        <v>35.11</v>
      </c>
      <c r="P245" s="5">
        <v>5.32</v>
      </c>
      <c r="Q245" s="5">
        <f t="shared" si="143"/>
        <v>99.550000000000011</v>
      </c>
      <c r="R245" s="6">
        <f t="shared" si="144"/>
        <v>5.0616893388168309</v>
      </c>
      <c r="S245" s="5">
        <f t="shared" si="145"/>
        <v>48.799531456883393</v>
      </c>
      <c r="T245" s="6">
        <f t="shared" si="146"/>
        <v>7.5817134078996089</v>
      </c>
      <c r="U245" s="5">
        <f t="shared" si="147"/>
        <v>33.48351669828368</v>
      </c>
      <c r="V245" s="6">
        <f t="shared" si="148"/>
        <v>5.0735490981164686</v>
      </c>
      <c r="W245" s="6">
        <f t="shared" si="149"/>
        <v>99.999999999999986</v>
      </c>
      <c r="X245" s="5">
        <v>0.85</v>
      </c>
      <c r="Y245" s="5">
        <v>35</v>
      </c>
      <c r="Z245" s="5">
        <v>450</v>
      </c>
      <c r="AA245" s="5">
        <v>50</v>
      </c>
      <c r="AB245" s="5">
        <v>44.37</v>
      </c>
      <c r="AC245" s="5">
        <v>6.225E-2</v>
      </c>
      <c r="AD245" s="5">
        <v>1.68</v>
      </c>
      <c r="AE245" s="5">
        <v>0.1</v>
      </c>
      <c r="AF245" s="5">
        <v>38.479999999999997</v>
      </c>
      <c r="AG245" s="5" t="s">
        <v>279</v>
      </c>
      <c r="AH245" s="5">
        <v>3.1565912952185</v>
      </c>
      <c r="AI245" s="5">
        <v>3.9122870746384799</v>
      </c>
      <c r="AJ245" s="5">
        <v>2.9311216301415302</v>
      </c>
      <c r="AK245" s="7">
        <f t="shared" si="150"/>
        <v>31.565912952189702</v>
      </c>
      <c r="AL245" s="7">
        <f t="shared" si="151"/>
        <v>39.122870746390625</v>
      </c>
      <c r="AM245" s="7">
        <f t="shared" si="152"/>
        <v>29.311216301419662</v>
      </c>
    </row>
    <row r="246" spans="1:39" s="7" customFormat="1" x14ac:dyDescent="0.3">
      <c r="A246" s="5" t="s">
        <v>280</v>
      </c>
      <c r="B246" s="5">
        <v>37.14</v>
      </c>
      <c r="C246" s="5">
        <v>10.44</v>
      </c>
      <c r="D246" s="5">
        <v>26.73</v>
      </c>
      <c r="E246" s="5">
        <v>70.849999999999994</v>
      </c>
      <c r="F246" s="5">
        <v>4.8</v>
      </c>
      <c r="G246" s="5">
        <v>19.18</v>
      </c>
      <c r="H246" s="5">
        <f t="shared" ref="H246:H268" si="153">E246+F246+G246</f>
        <v>94.829999999999984</v>
      </c>
      <c r="I246" s="6">
        <f t="shared" ref="I246:I268" si="154">(E246/H246)*100</f>
        <v>74.71264367816093</v>
      </c>
      <c r="J246" s="6">
        <f t="shared" ref="J246:J268" si="155">(F246/H246)*100</f>
        <v>5.0616893388168309</v>
      </c>
      <c r="K246" s="6">
        <f t="shared" ref="K246:K268" si="156">(G246/H246)*100</f>
        <v>20.225666983022254</v>
      </c>
      <c r="L246" s="6">
        <f t="shared" ref="L246:L268" si="157">SUM(I246:K246)</f>
        <v>100.00000000000001</v>
      </c>
      <c r="M246" s="5">
        <v>51.17</v>
      </c>
      <c r="N246" s="5">
        <v>7.95</v>
      </c>
      <c r="O246" s="5">
        <v>35.11</v>
      </c>
      <c r="P246" s="5">
        <v>5.32</v>
      </c>
      <c r="Q246" s="5">
        <f t="shared" ref="Q246:Q268" si="158">M246+N246+O246+P246</f>
        <v>99.550000000000011</v>
      </c>
      <c r="R246" s="6">
        <f t="shared" ref="R246:R268" si="159">J246</f>
        <v>5.0616893388168309</v>
      </c>
      <c r="S246" s="5">
        <f t="shared" ref="S246:S268" si="160">(M246/Q246)*(100-R246)</f>
        <v>48.799531456883393</v>
      </c>
      <c r="T246" s="6">
        <f t="shared" ref="T246:T268" si="161">(N246/Q246)*(100-R246)</f>
        <v>7.5817134078996089</v>
      </c>
      <c r="U246" s="5">
        <f t="shared" ref="U246:U268" si="162">(O246/Q246)*(100-R246)</f>
        <v>33.48351669828368</v>
      </c>
      <c r="V246" s="6">
        <f t="shared" ref="V246:V268" si="163">(P246/Q246)*(100-R246)</f>
        <v>5.0735490981164686</v>
      </c>
      <c r="W246" s="6">
        <f t="shared" ref="W246:W268" si="164">R246+S246+T246+U246+V246</f>
        <v>99.999999999999986</v>
      </c>
      <c r="X246" s="5">
        <v>0.85</v>
      </c>
      <c r="Y246" s="5">
        <v>35</v>
      </c>
      <c r="Z246" s="5">
        <v>450</v>
      </c>
      <c r="AA246" s="5">
        <v>50</v>
      </c>
      <c r="AB246" s="5">
        <v>48.21</v>
      </c>
      <c r="AC246" s="5">
        <v>6.1499999999999999E-2</v>
      </c>
      <c r="AD246" s="5">
        <v>1.68</v>
      </c>
      <c r="AE246" s="5">
        <v>0.1</v>
      </c>
      <c r="AF246" s="5">
        <v>38.479999999999997</v>
      </c>
      <c r="AG246" s="5" t="s">
        <v>281</v>
      </c>
      <c r="AH246" s="5">
        <v>3.1565912952185</v>
      </c>
      <c r="AI246" s="5">
        <v>3.9122870746384799</v>
      </c>
      <c r="AJ246" s="5">
        <v>2.9311216301415302</v>
      </c>
      <c r="AK246" s="7">
        <f t="shared" si="150"/>
        <v>31.565912952189702</v>
      </c>
      <c r="AL246" s="7">
        <f t="shared" si="151"/>
        <v>39.122870746390625</v>
      </c>
      <c r="AM246" s="7">
        <f t="shared" si="152"/>
        <v>29.311216301419662</v>
      </c>
    </row>
    <row r="247" spans="1:39" s="7" customFormat="1" x14ac:dyDescent="0.3">
      <c r="A247" s="5" t="s">
        <v>282</v>
      </c>
      <c r="B247" s="5"/>
      <c r="C247" s="5"/>
      <c r="D247" s="5"/>
      <c r="E247" s="5">
        <v>72.8</v>
      </c>
      <c r="F247" s="5">
        <v>11.2</v>
      </c>
      <c r="G247" s="5">
        <v>9.5</v>
      </c>
      <c r="H247" s="5">
        <f t="shared" si="153"/>
        <v>93.5</v>
      </c>
      <c r="I247" s="6">
        <f t="shared" si="154"/>
        <v>77.860962566844918</v>
      </c>
      <c r="J247" s="6">
        <f t="shared" si="155"/>
        <v>11.978609625668449</v>
      </c>
      <c r="K247" s="6">
        <f t="shared" si="156"/>
        <v>10.160427807486631</v>
      </c>
      <c r="L247" s="6">
        <f t="shared" si="157"/>
        <v>100</v>
      </c>
      <c r="M247" s="5">
        <v>39.78</v>
      </c>
      <c r="N247" s="5">
        <v>5.5</v>
      </c>
      <c r="O247" s="5">
        <v>54.62</v>
      </c>
      <c r="P247" s="5">
        <v>0.1</v>
      </c>
      <c r="Q247" s="5">
        <f t="shared" si="158"/>
        <v>100</v>
      </c>
      <c r="R247" s="6">
        <f t="shared" si="159"/>
        <v>11.978609625668449</v>
      </c>
      <c r="S247" s="5">
        <f t="shared" si="160"/>
        <v>35.014909090909086</v>
      </c>
      <c r="T247" s="6">
        <f t="shared" si="161"/>
        <v>4.841176470588235</v>
      </c>
      <c r="U247" s="5">
        <f t="shared" si="162"/>
        <v>48.077283422459892</v>
      </c>
      <c r="V247" s="6">
        <f t="shared" si="163"/>
        <v>8.8021390374331543E-2</v>
      </c>
      <c r="W247" s="6">
        <f t="shared" si="164"/>
        <v>100</v>
      </c>
      <c r="X247" s="5">
        <v>5</v>
      </c>
      <c r="Y247" s="5">
        <v>10</v>
      </c>
      <c r="Z247" s="5">
        <v>500</v>
      </c>
      <c r="AA247" s="5">
        <v>40</v>
      </c>
      <c r="AB247" s="5">
        <v>40.46</v>
      </c>
      <c r="AC247" s="5">
        <v>6.8400000000000002E-2</v>
      </c>
      <c r="AD247" s="5">
        <v>17.5</v>
      </c>
      <c r="AE247" s="5">
        <v>0.15</v>
      </c>
      <c r="AF247" s="5">
        <v>16.98</v>
      </c>
      <c r="AG247" s="5" t="s">
        <v>283</v>
      </c>
      <c r="AH247" s="5">
        <v>3.6687022262453799</v>
      </c>
      <c r="AI247" s="5">
        <v>3.4434645252542002</v>
      </c>
      <c r="AJ247" s="5">
        <v>2.8878332485002698</v>
      </c>
      <c r="AK247" s="7">
        <f t="shared" si="150"/>
        <v>36.687022262454342</v>
      </c>
      <c r="AL247" s="7">
        <f t="shared" si="151"/>
        <v>34.434645252542516</v>
      </c>
      <c r="AM247" s="7">
        <f t="shared" si="152"/>
        <v>28.878332485003128</v>
      </c>
    </row>
    <row r="248" spans="1:39" s="7" customFormat="1" x14ac:dyDescent="0.3">
      <c r="A248" s="5" t="s">
        <v>284</v>
      </c>
      <c r="B248" s="5"/>
      <c r="C248" s="5"/>
      <c r="D248" s="5">
        <v>26.03</v>
      </c>
      <c r="E248" s="5">
        <v>73.540000000000006</v>
      </c>
      <c r="F248" s="5">
        <v>0.2</v>
      </c>
      <c r="G248" s="5">
        <v>15.26</v>
      </c>
      <c r="H248" s="5">
        <f t="shared" si="153"/>
        <v>89.000000000000014</v>
      </c>
      <c r="I248" s="6">
        <f t="shared" si="154"/>
        <v>82.62921348314606</v>
      </c>
      <c r="J248" s="6">
        <f t="shared" si="155"/>
        <v>0.22471910112359547</v>
      </c>
      <c r="K248" s="6">
        <f t="shared" si="156"/>
        <v>17.146067415730336</v>
      </c>
      <c r="L248" s="6">
        <f t="shared" si="157"/>
        <v>100</v>
      </c>
      <c r="M248" s="5">
        <v>52.64</v>
      </c>
      <c r="N248" s="5">
        <v>6.09</v>
      </c>
      <c r="O248" s="5">
        <v>27.96</v>
      </c>
      <c r="P248" s="5">
        <v>0.09</v>
      </c>
      <c r="Q248" s="5">
        <f t="shared" si="158"/>
        <v>86.78</v>
      </c>
      <c r="R248" s="6">
        <f t="shared" si="159"/>
        <v>0.22471910112359547</v>
      </c>
      <c r="S248" s="5">
        <f t="shared" si="160"/>
        <v>60.522825380466166</v>
      </c>
      <c r="T248" s="6">
        <f t="shared" si="161"/>
        <v>7.0019758086443566</v>
      </c>
      <c r="U248" s="5">
        <f t="shared" si="162"/>
        <v>32.147002234761288</v>
      </c>
      <c r="V248" s="6">
        <f t="shared" si="163"/>
        <v>0.10347747500459641</v>
      </c>
      <c r="W248" s="6">
        <f t="shared" si="164"/>
        <v>100</v>
      </c>
      <c r="X248" s="5">
        <v>3</v>
      </c>
      <c r="Y248" s="5">
        <v>22</v>
      </c>
      <c r="Z248" s="5">
        <v>450</v>
      </c>
      <c r="AA248" s="5">
        <v>25</v>
      </c>
      <c r="AB248" s="5">
        <v>60.1</v>
      </c>
      <c r="AC248" s="5"/>
      <c r="AD248" s="5"/>
      <c r="AE248" s="5"/>
      <c r="AF248" s="5">
        <v>3.02</v>
      </c>
      <c r="AG248" s="5" t="s">
        <v>285</v>
      </c>
      <c r="AH248" s="5">
        <v>2.4219438301648801</v>
      </c>
      <c r="AI248" s="5">
        <v>4.7420464152240296</v>
      </c>
      <c r="AJ248" s="5">
        <v>2.8360097546095702</v>
      </c>
      <c r="AK248" s="7">
        <f t="shared" si="150"/>
        <v>24.219438301652485</v>
      </c>
      <c r="AL248" s="7">
        <f t="shared" si="151"/>
        <v>47.420464152247504</v>
      </c>
      <c r="AM248" s="7">
        <f t="shared" si="152"/>
        <v>28.360097546100015</v>
      </c>
    </row>
    <row r="249" spans="1:39" s="7" customFormat="1" x14ac:dyDescent="0.3">
      <c r="A249" s="5" t="s">
        <v>286</v>
      </c>
      <c r="B249" s="5"/>
      <c r="C249" s="5"/>
      <c r="D249" s="5">
        <v>30.77</v>
      </c>
      <c r="E249" s="5">
        <v>71.739999999999995</v>
      </c>
      <c r="F249" s="5">
        <v>1.39</v>
      </c>
      <c r="G249" s="5">
        <v>18.329999999999998</v>
      </c>
      <c r="H249" s="5">
        <f t="shared" si="153"/>
        <v>91.46</v>
      </c>
      <c r="I249" s="6">
        <f t="shared" si="154"/>
        <v>78.438661710037167</v>
      </c>
      <c r="J249" s="6">
        <f t="shared" si="155"/>
        <v>1.519790072162694</v>
      </c>
      <c r="K249" s="6">
        <f t="shared" si="156"/>
        <v>20.041548217800131</v>
      </c>
      <c r="L249" s="6">
        <f t="shared" si="157"/>
        <v>99.999999999999986</v>
      </c>
      <c r="M249" s="5">
        <v>51.96</v>
      </c>
      <c r="N249" s="5">
        <v>5.56</v>
      </c>
      <c r="O249" s="5">
        <v>33.03</v>
      </c>
      <c r="P249" s="5">
        <v>0.47</v>
      </c>
      <c r="Q249" s="5">
        <f t="shared" si="158"/>
        <v>91.02000000000001</v>
      </c>
      <c r="R249" s="6">
        <f t="shared" si="159"/>
        <v>1.519790072162694</v>
      </c>
      <c r="S249" s="5">
        <f t="shared" si="160"/>
        <v>56.21876189684054</v>
      </c>
      <c r="T249" s="6">
        <f t="shared" si="161"/>
        <v>6.0157104724101877</v>
      </c>
      <c r="U249" s="5">
        <f t="shared" si="162"/>
        <v>35.737215270451181</v>
      </c>
      <c r="V249" s="6">
        <f t="shared" si="163"/>
        <v>0.50852228813539357</v>
      </c>
      <c r="W249" s="6">
        <f t="shared" si="164"/>
        <v>100</v>
      </c>
      <c r="X249" s="5">
        <v>3</v>
      </c>
      <c r="Y249" s="5">
        <v>20</v>
      </c>
      <c r="Z249" s="5">
        <v>450</v>
      </c>
      <c r="AA249" s="5">
        <v>25</v>
      </c>
      <c r="AB249" s="5">
        <v>53.7</v>
      </c>
      <c r="AC249" s="5"/>
      <c r="AD249" s="5"/>
      <c r="AE249" s="5"/>
      <c r="AF249" s="5">
        <v>24.67</v>
      </c>
      <c r="AG249" s="5" t="s">
        <v>285</v>
      </c>
      <c r="AH249" s="5">
        <v>2.3743637525418602</v>
      </c>
      <c r="AI249" s="5">
        <v>4.66883715263151</v>
      </c>
      <c r="AJ249" s="5">
        <v>2.9567990948259899</v>
      </c>
      <c r="AK249" s="7">
        <f t="shared" si="150"/>
        <v>23.74363752542012</v>
      </c>
      <c r="AL249" s="7">
        <f t="shared" si="151"/>
        <v>46.688371526318086</v>
      </c>
      <c r="AM249" s="7">
        <f t="shared" si="152"/>
        <v>29.567990948261791</v>
      </c>
    </row>
    <row r="250" spans="1:39" s="7" customFormat="1" x14ac:dyDescent="0.3">
      <c r="A250" s="5" t="s">
        <v>287</v>
      </c>
      <c r="B250" s="5"/>
      <c r="C250" s="5"/>
      <c r="D250" s="5">
        <v>36.72</v>
      </c>
      <c r="E250" s="5">
        <v>72.28</v>
      </c>
      <c r="F250" s="5">
        <v>3.47</v>
      </c>
      <c r="G250" s="5">
        <v>17.559999999999999</v>
      </c>
      <c r="H250" s="5">
        <f t="shared" si="153"/>
        <v>93.31</v>
      </c>
      <c r="I250" s="6">
        <f t="shared" si="154"/>
        <v>77.462222698531775</v>
      </c>
      <c r="J250" s="6">
        <f t="shared" si="155"/>
        <v>3.7187868395670352</v>
      </c>
      <c r="K250" s="6">
        <f t="shared" si="156"/>
        <v>18.818990461901191</v>
      </c>
      <c r="L250" s="6">
        <f t="shared" si="157"/>
        <v>100</v>
      </c>
      <c r="M250" s="5">
        <v>53.48</v>
      </c>
      <c r="N250" s="5">
        <v>6.06</v>
      </c>
      <c r="O250" s="5">
        <v>28.94</v>
      </c>
      <c r="P250" s="5">
        <v>1.25</v>
      </c>
      <c r="Q250" s="5">
        <f t="shared" si="158"/>
        <v>89.73</v>
      </c>
      <c r="R250" s="6">
        <f t="shared" si="159"/>
        <v>3.7187868395670352</v>
      </c>
      <c r="S250" s="5">
        <f t="shared" si="160"/>
        <v>57.384590213083186</v>
      </c>
      <c r="T250" s="6">
        <f t="shared" si="161"/>
        <v>6.5024423465086789</v>
      </c>
      <c r="U250" s="5">
        <f t="shared" si="162"/>
        <v>31.052917740587652</v>
      </c>
      <c r="V250" s="6">
        <f t="shared" si="163"/>
        <v>1.3412628602534404</v>
      </c>
      <c r="W250" s="6">
        <f t="shared" si="164"/>
        <v>100</v>
      </c>
      <c r="X250" s="5">
        <v>3</v>
      </c>
      <c r="Y250" s="5">
        <v>20</v>
      </c>
      <c r="Z250" s="5">
        <v>450</v>
      </c>
      <c r="AA250" s="5">
        <v>25</v>
      </c>
      <c r="AB250" s="5">
        <v>49.7</v>
      </c>
      <c r="AC250" s="5"/>
      <c r="AD250" s="5"/>
      <c r="AE250" s="5"/>
      <c r="AF250" s="5">
        <v>25.6</v>
      </c>
      <c r="AG250" s="5" t="s">
        <v>285</v>
      </c>
      <c r="AH250" s="5">
        <v>2.41541720400547</v>
      </c>
      <c r="AI250" s="5">
        <v>4.8787961170538896</v>
      </c>
      <c r="AJ250" s="5">
        <v>2.7057866789394698</v>
      </c>
      <c r="AK250" s="7">
        <f t="shared" si="150"/>
        <v>24.154172040057528</v>
      </c>
      <c r="AL250" s="7">
        <f t="shared" si="151"/>
        <v>48.787961170544605</v>
      </c>
      <c r="AM250" s="7">
        <f t="shared" si="152"/>
        <v>27.057866789397867</v>
      </c>
    </row>
    <row r="251" spans="1:39" s="7" customFormat="1" x14ac:dyDescent="0.3">
      <c r="A251" s="5" t="s">
        <v>288</v>
      </c>
      <c r="B251" s="5"/>
      <c r="C251" s="5"/>
      <c r="D251" s="5">
        <v>22.88</v>
      </c>
      <c r="E251" s="5">
        <v>79.69</v>
      </c>
      <c r="F251" s="5">
        <v>0.73</v>
      </c>
      <c r="G251" s="5">
        <v>13.43</v>
      </c>
      <c r="H251" s="5">
        <f t="shared" si="153"/>
        <v>93.85</v>
      </c>
      <c r="I251" s="6">
        <f t="shared" si="154"/>
        <v>84.912093766648908</v>
      </c>
      <c r="J251" s="6">
        <f t="shared" si="155"/>
        <v>0.77783697389451256</v>
      </c>
      <c r="K251" s="6">
        <f t="shared" si="156"/>
        <v>14.310069259456581</v>
      </c>
      <c r="L251" s="6">
        <f t="shared" si="157"/>
        <v>100</v>
      </c>
      <c r="M251" s="5">
        <v>51.08</v>
      </c>
      <c r="N251" s="5">
        <v>5.88</v>
      </c>
      <c r="O251" s="5">
        <v>36.06</v>
      </c>
      <c r="P251" s="5">
        <v>0.08</v>
      </c>
      <c r="Q251" s="5">
        <f t="shared" si="158"/>
        <v>93.100000000000009</v>
      </c>
      <c r="R251" s="6">
        <f t="shared" si="159"/>
        <v>0.77783697389451256</v>
      </c>
      <c r="S251" s="5">
        <f t="shared" si="160"/>
        <v>54.438969789188697</v>
      </c>
      <c r="T251" s="6">
        <f t="shared" si="161"/>
        <v>6.266662927964556</v>
      </c>
      <c r="U251" s="5">
        <f t="shared" si="162"/>
        <v>38.431269588843868</v>
      </c>
      <c r="V251" s="6">
        <f t="shared" si="163"/>
        <v>8.5260720108361318E-2</v>
      </c>
      <c r="W251" s="6">
        <f t="shared" si="164"/>
        <v>100</v>
      </c>
      <c r="X251" s="5">
        <v>3</v>
      </c>
      <c r="Y251" s="5">
        <v>18</v>
      </c>
      <c r="Z251" s="5">
        <v>450</v>
      </c>
      <c r="AA251" s="5">
        <v>25</v>
      </c>
      <c r="AB251" s="5">
        <v>52.7</v>
      </c>
      <c r="AC251" s="5"/>
      <c r="AD251" s="5"/>
      <c r="AE251" s="5"/>
      <c r="AF251" s="5">
        <v>21.38</v>
      </c>
      <c r="AG251" s="5" t="s">
        <v>285</v>
      </c>
      <c r="AH251" s="5">
        <v>2.4720010552024099</v>
      </c>
      <c r="AI251" s="5">
        <v>4.3740090473847504</v>
      </c>
      <c r="AJ251" s="5">
        <v>3.15398989741231</v>
      </c>
      <c r="AK251" s="7">
        <f t="shared" si="150"/>
        <v>24.720010552025407</v>
      </c>
      <c r="AL251" s="7">
        <f t="shared" si="151"/>
        <v>43.740090473849818</v>
      </c>
      <c r="AM251" s="7">
        <f t="shared" si="152"/>
        <v>31.539898974124768</v>
      </c>
    </row>
    <row r="252" spans="1:39" s="7" customFormat="1" x14ac:dyDescent="0.3">
      <c r="A252" s="5" t="s">
        <v>289</v>
      </c>
      <c r="B252" s="5"/>
      <c r="C252" s="5"/>
      <c r="D252" s="5">
        <v>27.43</v>
      </c>
      <c r="E252" s="5">
        <v>71.88</v>
      </c>
      <c r="F252" s="5">
        <v>4.03</v>
      </c>
      <c r="G252" s="5">
        <v>16.43</v>
      </c>
      <c r="H252" s="5">
        <f t="shared" si="153"/>
        <v>92.34</v>
      </c>
      <c r="I252" s="6">
        <f t="shared" si="154"/>
        <v>77.842755035737483</v>
      </c>
      <c r="J252" s="6">
        <f t="shared" si="155"/>
        <v>4.3643058262941308</v>
      </c>
      <c r="K252" s="6">
        <f t="shared" si="156"/>
        <v>17.792939137968379</v>
      </c>
      <c r="L252" s="6">
        <f t="shared" si="157"/>
        <v>99.999999999999986</v>
      </c>
      <c r="M252" s="5">
        <v>47.98</v>
      </c>
      <c r="N252" s="5">
        <v>5.41</v>
      </c>
      <c r="O252" s="5">
        <v>32.82</v>
      </c>
      <c r="P252" s="5">
        <v>0.97</v>
      </c>
      <c r="Q252" s="5">
        <f t="shared" si="158"/>
        <v>87.18</v>
      </c>
      <c r="R252" s="6">
        <f t="shared" si="159"/>
        <v>4.3643058262941308</v>
      </c>
      <c r="S252" s="5">
        <f t="shared" si="160"/>
        <v>52.633638523221002</v>
      </c>
      <c r="T252" s="6">
        <f t="shared" si="161"/>
        <v>5.9347224762531399</v>
      </c>
      <c r="U252" s="5">
        <f t="shared" si="162"/>
        <v>36.003251695125336</v>
      </c>
      <c r="V252" s="6">
        <f t="shared" si="163"/>
        <v>1.0640814791063855</v>
      </c>
      <c r="W252" s="6">
        <f t="shared" si="164"/>
        <v>100</v>
      </c>
      <c r="X252" s="5">
        <v>3</v>
      </c>
      <c r="Y252" s="5">
        <v>18</v>
      </c>
      <c r="Z252" s="5">
        <v>450</v>
      </c>
      <c r="AA252" s="5">
        <v>25</v>
      </c>
      <c r="AB252" s="5">
        <v>44.1</v>
      </c>
      <c r="AC252" s="5"/>
      <c r="AD252" s="5"/>
      <c r="AE252" s="5"/>
      <c r="AF252" s="5">
        <v>23.31</v>
      </c>
      <c r="AG252" s="5" t="s">
        <v>285</v>
      </c>
      <c r="AH252" s="5">
        <v>2.4430817761125301</v>
      </c>
      <c r="AI252" s="5">
        <v>4.6065508222726104</v>
      </c>
      <c r="AJ252" s="5">
        <v>2.95036740161434</v>
      </c>
      <c r="AK252" s="7">
        <f t="shared" si="150"/>
        <v>24.430817761126569</v>
      </c>
      <c r="AL252" s="7">
        <f t="shared" si="151"/>
        <v>46.065508222728489</v>
      </c>
      <c r="AM252" s="7">
        <f t="shared" si="152"/>
        <v>29.503674016144931</v>
      </c>
    </row>
    <row r="253" spans="1:39" s="7" customFormat="1" x14ac:dyDescent="0.3">
      <c r="A253" s="5" t="s">
        <v>290</v>
      </c>
      <c r="B253" s="5"/>
      <c r="C253" s="5"/>
      <c r="D253" s="5">
        <v>33.74</v>
      </c>
      <c r="E253" s="5">
        <v>70.55</v>
      </c>
      <c r="F253" s="5">
        <v>5.28</v>
      </c>
      <c r="G253" s="5">
        <v>17.29</v>
      </c>
      <c r="H253" s="5">
        <f t="shared" si="153"/>
        <v>93.12</v>
      </c>
      <c r="I253" s="6">
        <f t="shared" si="154"/>
        <v>75.762457044673539</v>
      </c>
      <c r="J253" s="6">
        <f t="shared" si="155"/>
        <v>5.6701030927835054</v>
      </c>
      <c r="K253" s="6">
        <f t="shared" si="156"/>
        <v>18.567439862542955</v>
      </c>
      <c r="L253" s="6">
        <f t="shared" si="157"/>
        <v>100</v>
      </c>
      <c r="M253" s="5">
        <v>47.13</v>
      </c>
      <c r="N253" s="5">
        <v>5.38</v>
      </c>
      <c r="O253" s="5">
        <v>34.89</v>
      </c>
      <c r="P253" s="5">
        <v>0.39</v>
      </c>
      <c r="Q253" s="5">
        <f t="shared" si="158"/>
        <v>87.79</v>
      </c>
      <c r="R253" s="6">
        <f t="shared" si="159"/>
        <v>5.6701030927835054</v>
      </c>
      <c r="S253" s="5">
        <f t="shared" si="160"/>
        <v>50.640939073210077</v>
      </c>
      <c r="T253" s="6">
        <f t="shared" si="161"/>
        <v>5.7807819268803362</v>
      </c>
      <c r="U253" s="5">
        <f t="shared" si="162"/>
        <v>37.48912294216634</v>
      </c>
      <c r="V253" s="6">
        <f t="shared" si="163"/>
        <v>0.41905296495972699</v>
      </c>
      <c r="W253" s="6">
        <f t="shared" si="164"/>
        <v>99.999999999999986</v>
      </c>
      <c r="X253" s="5">
        <v>3</v>
      </c>
      <c r="Y253" s="5">
        <v>17</v>
      </c>
      <c r="Z253" s="5">
        <v>450</v>
      </c>
      <c r="AA253" s="5">
        <v>25</v>
      </c>
      <c r="AB253" s="5">
        <v>43.7</v>
      </c>
      <c r="AC253" s="5"/>
      <c r="AD253" s="5"/>
      <c r="AE253" s="5"/>
      <c r="AF253" s="5">
        <v>25.02</v>
      </c>
      <c r="AG253" s="5" t="s">
        <v>285</v>
      </c>
      <c r="AH253" s="5">
        <v>2.4191196917058599</v>
      </c>
      <c r="AI253" s="5">
        <v>4.5667010107277601</v>
      </c>
      <c r="AJ253" s="5">
        <v>3.0141792975659598</v>
      </c>
      <c r="AK253" s="7">
        <f t="shared" si="150"/>
        <v>24.191196917059614</v>
      </c>
      <c r="AL253" s="7">
        <f t="shared" si="151"/>
        <v>45.667010107279516</v>
      </c>
      <c r="AM253" s="7">
        <f t="shared" si="152"/>
        <v>30.141792975660863</v>
      </c>
    </row>
    <row r="254" spans="1:39" s="7" customFormat="1" x14ac:dyDescent="0.3">
      <c r="A254" s="5" t="s">
        <v>291</v>
      </c>
      <c r="B254" s="5"/>
      <c r="C254" s="5"/>
      <c r="D254" s="5">
        <v>31.6</v>
      </c>
      <c r="E254" s="5">
        <v>71.14</v>
      </c>
      <c r="F254" s="5">
        <v>4.8099999999999996</v>
      </c>
      <c r="G254" s="5">
        <v>16.91</v>
      </c>
      <c r="H254" s="5">
        <f t="shared" si="153"/>
        <v>92.86</v>
      </c>
      <c r="I254" s="6">
        <f t="shared" si="154"/>
        <v>76.609950463062688</v>
      </c>
      <c r="J254" s="6">
        <f t="shared" si="155"/>
        <v>5.1798406202886058</v>
      </c>
      <c r="K254" s="6">
        <f t="shared" si="156"/>
        <v>18.210208916648718</v>
      </c>
      <c r="L254" s="6">
        <f t="shared" si="157"/>
        <v>100</v>
      </c>
      <c r="M254" s="5">
        <v>52.14</v>
      </c>
      <c r="N254" s="5">
        <v>6.12</v>
      </c>
      <c r="O254" s="5">
        <v>33.119999999999997</v>
      </c>
      <c r="P254" s="5">
        <v>1.71</v>
      </c>
      <c r="Q254" s="5">
        <f t="shared" si="158"/>
        <v>93.089999999999989</v>
      </c>
      <c r="R254" s="6">
        <f t="shared" si="159"/>
        <v>5.1798406202886058</v>
      </c>
      <c r="S254" s="5">
        <f t="shared" si="160"/>
        <v>53.109067677066854</v>
      </c>
      <c r="T254" s="6">
        <f t="shared" si="161"/>
        <v>6.2337455731424836</v>
      </c>
      <c r="U254" s="5">
        <f t="shared" si="162"/>
        <v>33.735564278182849</v>
      </c>
      <c r="V254" s="6">
        <f t="shared" si="163"/>
        <v>1.7417818513192234</v>
      </c>
      <c r="W254" s="6">
        <f t="shared" si="164"/>
        <v>100.00000000000001</v>
      </c>
      <c r="X254" s="5">
        <v>3</v>
      </c>
      <c r="Y254" s="5">
        <v>17</v>
      </c>
      <c r="Z254" s="5">
        <v>450</v>
      </c>
      <c r="AA254" s="5">
        <v>25</v>
      </c>
      <c r="AB254" s="5">
        <v>40.299999999999997</v>
      </c>
      <c r="AC254" s="5"/>
      <c r="AD254" s="5"/>
      <c r="AE254" s="5"/>
      <c r="AF254" s="5">
        <v>26.12</v>
      </c>
      <c r="AG254" s="5" t="s">
        <v>285</v>
      </c>
      <c r="AH254" s="5">
        <v>2.4796287971797399</v>
      </c>
      <c r="AI254" s="5">
        <v>4.6703732521208003</v>
      </c>
      <c r="AJ254" s="5">
        <v>2.8499979506986599</v>
      </c>
      <c r="AK254" s="7">
        <f t="shared" si="150"/>
        <v>24.796287971799384</v>
      </c>
      <c r="AL254" s="7">
        <f t="shared" si="151"/>
        <v>46.703732521211741</v>
      </c>
      <c r="AM254" s="7">
        <f t="shared" si="152"/>
        <v>28.499979506988875</v>
      </c>
    </row>
    <row r="255" spans="1:39" s="7" customFormat="1" x14ac:dyDescent="0.3">
      <c r="A255" s="5" t="s">
        <v>292</v>
      </c>
      <c r="B255" s="5">
        <v>38.799999999999997</v>
      </c>
      <c r="C255" s="5">
        <v>19.8</v>
      </c>
      <c r="D255" s="5">
        <v>27</v>
      </c>
      <c r="E255" s="5">
        <v>81.5</v>
      </c>
      <c r="F255" s="5">
        <v>1.75</v>
      </c>
      <c r="G255" s="5">
        <v>16.7</v>
      </c>
      <c r="H255" s="5">
        <f t="shared" si="153"/>
        <v>99.95</v>
      </c>
      <c r="I255" s="6">
        <f t="shared" si="154"/>
        <v>81.540770385192602</v>
      </c>
      <c r="J255" s="6">
        <f t="shared" si="155"/>
        <v>1.7508754377188593</v>
      </c>
      <c r="K255" s="6">
        <f t="shared" si="156"/>
        <v>16.708354177088545</v>
      </c>
      <c r="L255" s="6">
        <f t="shared" si="157"/>
        <v>100</v>
      </c>
      <c r="M255" s="5">
        <v>48.6</v>
      </c>
      <c r="N255" s="5">
        <v>6.01</v>
      </c>
      <c r="O255" s="5">
        <v>44.1</v>
      </c>
      <c r="P255" s="5">
        <v>0.99</v>
      </c>
      <c r="Q255" s="5">
        <f t="shared" si="158"/>
        <v>99.7</v>
      </c>
      <c r="R255" s="6">
        <f t="shared" si="159"/>
        <v>1.7508754377188593</v>
      </c>
      <c r="S255" s="5">
        <f t="shared" si="160"/>
        <v>47.892752795655596</v>
      </c>
      <c r="T255" s="6">
        <f t="shared" si="161"/>
        <v>5.9225400062117313</v>
      </c>
      <c r="U255" s="5">
        <f t="shared" si="162"/>
        <v>43.45823864790971</v>
      </c>
      <c r="V255" s="6">
        <f t="shared" si="163"/>
        <v>0.97559311250409553</v>
      </c>
      <c r="W255" s="6">
        <f t="shared" si="164"/>
        <v>100</v>
      </c>
      <c r="X255" s="5">
        <v>2</v>
      </c>
      <c r="Y255" s="5">
        <v>30</v>
      </c>
      <c r="Z255" s="5">
        <v>450</v>
      </c>
      <c r="AA255" s="5">
        <v>25</v>
      </c>
      <c r="AB255" s="5">
        <v>27.7</v>
      </c>
      <c r="AC255" s="5">
        <v>2.4499999999999999E-3</v>
      </c>
      <c r="AD255" s="5">
        <v>10.8</v>
      </c>
      <c r="AE255" s="5">
        <v>0.26</v>
      </c>
      <c r="AF255" s="5">
        <v>29.7</v>
      </c>
      <c r="AG255" s="5" t="s">
        <v>29</v>
      </c>
      <c r="AH255" s="5">
        <v>2.84292906490044</v>
      </c>
      <c r="AI255" s="5">
        <v>3.8393390404566299</v>
      </c>
      <c r="AJ255" s="5">
        <v>3.3177318946426602</v>
      </c>
      <c r="AK255" s="7">
        <f t="shared" si="150"/>
        <v>28.429290649005168</v>
      </c>
      <c r="AL255" s="7">
        <f t="shared" si="151"/>
        <v>38.393390404567334</v>
      </c>
      <c r="AM255" s="7">
        <f t="shared" si="152"/>
        <v>33.177318946427498</v>
      </c>
    </row>
    <row r="256" spans="1:39" s="7" customFormat="1" x14ac:dyDescent="0.3">
      <c r="A256" s="5" t="s">
        <v>292</v>
      </c>
      <c r="B256" s="5">
        <v>38.799999999999997</v>
      </c>
      <c r="C256" s="5">
        <v>19.8</v>
      </c>
      <c r="D256" s="5">
        <v>27</v>
      </c>
      <c r="E256" s="5">
        <v>81.5</v>
      </c>
      <c r="F256" s="5">
        <v>1.75</v>
      </c>
      <c r="G256" s="5">
        <v>16.7</v>
      </c>
      <c r="H256" s="5">
        <f t="shared" si="153"/>
        <v>99.95</v>
      </c>
      <c r="I256" s="6">
        <f t="shared" si="154"/>
        <v>81.540770385192602</v>
      </c>
      <c r="J256" s="6">
        <f t="shared" si="155"/>
        <v>1.7508754377188593</v>
      </c>
      <c r="K256" s="6">
        <f t="shared" si="156"/>
        <v>16.708354177088545</v>
      </c>
      <c r="L256" s="6">
        <f t="shared" si="157"/>
        <v>100</v>
      </c>
      <c r="M256" s="5">
        <v>48.6</v>
      </c>
      <c r="N256" s="5">
        <v>6.01</v>
      </c>
      <c r="O256" s="5">
        <v>44.1</v>
      </c>
      <c r="P256" s="5">
        <v>0.99</v>
      </c>
      <c r="Q256" s="5">
        <f t="shared" si="158"/>
        <v>99.7</v>
      </c>
      <c r="R256" s="6">
        <f t="shared" si="159"/>
        <v>1.7508754377188593</v>
      </c>
      <c r="S256" s="5">
        <f t="shared" si="160"/>
        <v>47.892752795655596</v>
      </c>
      <c r="T256" s="6">
        <f t="shared" si="161"/>
        <v>5.9225400062117313</v>
      </c>
      <c r="U256" s="5">
        <f t="shared" si="162"/>
        <v>43.45823864790971</v>
      </c>
      <c r="V256" s="6">
        <f t="shared" si="163"/>
        <v>0.97559311250409553</v>
      </c>
      <c r="W256" s="6">
        <f t="shared" si="164"/>
        <v>100</v>
      </c>
      <c r="X256" s="5">
        <v>2</v>
      </c>
      <c r="Y256" s="5">
        <v>30</v>
      </c>
      <c r="Z256" s="5">
        <v>550</v>
      </c>
      <c r="AA256" s="5">
        <v>25</v>
      </c>
      <c r="AB256" s="5"/>
      <c r="AC256" s="5">
        <v>2.6700000000000001E-3</v>
      </c>
      <c r="AD256" s="5">
        <v>9.3699999999999992</v>
      </c>
      <c r="AE256" s="5">
        <v>0.19</v>
      </c>
      <c r="AF256" s="5">
        <v>27.4</v>
      </c>
      <c r="AG256" s="5" t="s">
        <v>29</v>
      </c>
      <c r="AH256" s="5">
        <v>3.5591218453812301</v>
      </c>
      <c r="AI256" s="5">
        <v>3.5736077800892199</v>
      </c>
      <c r="AJ256" s="5">
        <v>2.8672703745280499</v>
      </c>
      <c r="AK256" s="7">
        <f t="shared" si="150"/>
        <v>35.591218453817639</v>
      </c>
      <c r="AL256" s="7">
        <f t="shared" si="151"/>
        <v>35.736077800897561</v>
      </c>
      <c r="AM256" s="7">
        <f t="shared" si="152"/>
        <v>28.672703745284799</v>
      </c>
    </row>
    <row r="257" spans="1:39" s="7" customFormat="1" x14ac:dyDescent="0.3">
      <c r="A257" s="5" t="s">
        <v>292</v>
      </c>
      <c r="B257" s="5">
        <v>38.799999999999997</v>
      </c>
      <c r="C257" s="5">
        <v>19.8</v>
      </c>
      <c r="D257" s="5">
        <v>27</v>
      </c>
      <c r="E257" s="5">
        <v>81.5</v>
      </c>
      <c r="F257" s="5">
        <v>1.75</v>
      </c>
      <c r="G257" s="5">
        <v>16.7</v>
      </c>
      <c r="H257" s="5">
        <f t="shared" si="153"/>
        <v>99.95</v>
      </c>
      <c r="I257" s="6">
        <f t="shared" si="154"/>
        <v>81.540770385192602</v>
      </c>
      <c r="J257" s="6">
        <f t="shared" si="155"/>
        <v>1.7508754377188593</v>
      </c>
      <c r="K257" s="6">
        <f t="shared" si="156"/>
        <v>16.708354177088545</v>
      </c>
      <c r="L257" s="6">
        <f t="shared" si="157"/>
        <v>100</v>
      </c>
      <c r="M257" s="5">
        <v>48.6</v>
      </c>
      <c r="N257" s="5">
        <v>6.01</v>
      </c>
      <c r="O257" s="5">
        <v>44.1</v>
      </c>
      <c r="P257" s="5">
        <v>0.99</v>
      </c>
      <c r="Q257" s="5">
        <f t="shared" si="158"/>
        <v>99.7</v>
      </c>
      <c r="R257" s="6">
        <f t="shared" si="159"/>
        <v>1.7508754377188593</v>
      </c>
      <c r="S257" s="5">
        <f t="shared" si="160"/>
        <v>47.892752795655596</v>
      </c>
      <c r="T257" s="6">
        <f t="shared" si="161"/>
        <v>5.9225400062117313</v>
      </c>
      <c r="U257" s="5">
        <f t="shared" si="162"/>
        <v>43.45823864790971</v>
      </c>
      <c r="V257" s="6">
        <f t="shared" si="163"/>
        <v>0.97559311250409553</v>
      </c>
      <c r="W257" s="6">
        <f t="shared" si="164"/>
        <v>100</v>
      </c>
      <c r="X257" s="5">
        <v>2</v>
      </c>
      <c r="Y257" s="5">
        <v>30</v>
      </c>
      <c r="Z257" s="5">
        <v>600</v>
      </c>
      <c r="AA257" s="5">
        <v>25</v>
      </c>
      <c r="AB257" s="5">
        <v>32.26</v>
      </c>
      <c r="AC257" s="5">
        <v>2.7000000000000001E-3</v>
      </c>
      <c r="AD257" s="5">
        <v>7.81</v>
      </c>
      <c r="AE257" s="5">
        <v>0.15</v>
      </c>
      <c r="AF257" s="5">
        <v>27.6</v>
      </c>
      <c r="AG257" s="5" t="s">
        <v>29</v>
      </c>
      <c r="AH257" s="5">
        <v>3.81107937027063</v>
      </c>
      <c r="AI257" s="5">
        <v>3.4850547775900398</v>
      </c>
      <c r="AJ257" s="5">
        <v>2.7038658521363201</v>
      </c>
      <c r="AK257" s="7">
        <f t="shared" si="150"/>
        <v>38.110793702717771</v>
      </c>
      <c r="AL257" s="7">
        <f t="shared" si="151"/>
        <v>34.850547775910883</v>
      </c>
      <c r="AM257" s="7">
        <f t="shared" si="152"/>
        <v>27.038658521371339</v>
      </c>
    </row>
    <row r="258" spans="1:39" s="7" customFormat="1" x14ac:dyDescent="0.3">
      <c r="A258" s="5" t="s">
        <v>292</v>
      </c>
      <c r="B258" s="5">
        <v>38.799999999999997</v>
      </c>
      <c r="C258" s="5">
        <v>19.8</v>
      </c>
      <c r="D258" s="5">
        <v>27</v>
      </c>
      <c r="E258" s="5">
        <v>81.5</v>
      </c>
      <c r="F258" s="5">
        <v>1.75</v>
      </c>
      <c r="G258" s="5">
        <v>16.7</v>
      </c>
      <c r="H258" s="5">
        <f t="shared" si="153"/>
        <v>99.95</v>
      </c>
      <c r="I258" s="6">
        <f t="shared" si="154"/>
        <v>81.540770385192602</v>
      </c>
      <c r="J258" s="6">
        <f t="shared" si="155"/>
        <v>1.7508754377188593</v>
      </c>
      <c r="K258" s="6">
        <f t="shared" si="156"/>
        <v>16.708354177088545</v>
      </c>
      <c r="L258" s="6">
        <f t="shared" si="157"/>
        <v>100</v>
      </c>
      <c r="M258" s="5">
        <v>48.6</v>
      </c>
      <c r="N258" s="5">
        <v>6.01</v>
      </c>
      <c r="O258" s="5">
        <v>44.1</v>
      </c>
      <c r="P258" s="5">
        <v>0.99</v>
      </c>
      <c r="Q258" s="5">
        <f t="shared" si="158"/>
        <v>99.7</v>
      </c>
      <c r="R258" s="6">
        <f t="shared" si="159"/>
        <v>1.7508754377188593</v>
      </c>
      <c r="S258" s="5">
        <f t="shared" si="160"/>
        <v>47.892752795655596</v>
      </c>
      <c r="T258" s="6">
        <f t="shared" si="161"/>
        <v>5.9225400062117313</v>
      </c>
      <c r="U258" s="5">
        <f t="shared" si="162"/>
        <v>43.45823864790971</v>
      </c>
      <c r="V258" s="6">
        <f t="shared" si="163"/>
        <v>0.97559311250409553</v>
      </c>
      <c r="W258" s="6">
        <f t="shared" si="164"/>
        <v>100</v>
      </c>
      <c r="X258" s="5">
        <v>2</v>
      </c>
      <c r="Y258" s="5">
        <v>30</v>
      </c>
      <c r="Z258" s="5">
        <v>650</v>
      </c>
      <c r="AA258" s="5">
        <v>25</v>
      </c>
      <c r="AB258" s="5">
        <v>31.97</v>
      </c>
      <c r="AC258" s="5">
        <v>2.7899999999999999E-3</v>
      </c>
      <c r="AD258" s="5">
        <v>7.43</v>
      </c>
      <c r="AE258" s="5">
        <v>0.15</v>
      </c>
      <c r="AF258" s="5">
        <v>27.1</v>
      </c>
      <c r="AG258" s="5" t="s">
        <v>29</v>
      </c>
      <c r="AH258" s="5">
        <v>4.0272584090664898</v>
      </c>
      <c r="AI258" s="5">
        <v>3.4117315702151401</v>
      </c>
      <c r="AJ258" s="5">
        <v>2.56101002071305</v>
      </c>
      <c r="AK258" s="7">
        <f t="shared" si="150"/>
        <v>40.272584090686323</v>
      </c>
      <c r="AL258" s="7">
        <f t="shared" si="151"/>
        <v>34.117315702169556</v>
      </c>
      <c r="AM258" s="7">
        <f t="shared" si="152"/>
        <v>25.610100207144125</v>
      </c>
    </row>
    <row r="259" spans="1:39" s="7" customFormat="1" x14ac:dyDescent="0.3">
      <c r="A259" s="5" t="s">
        <v>293</v>
      </c>
      <c r="B259" s="5"/>
      <c r="C259" s="5"/>
      <c r="D259" s="5"/>
      <c r="E259" s="5">
        <v>71.95</v>
      </c>
      <c r="F259" s="5">
        <v>8.33</v>
      </c>
      <c r="G259" s="5">
        <v>12.05</v>
      </c>
      <c r="H259" s="5">
        <f t="shared" si="153"/>
        <v>92.33</v>
      </c>
      <c r="I259" s="6">
        <f t="shared" si="154"/>
        <v>77.927000974764439</v>
      </c>
      <c r="J259" s="6">
        <f t="shared" si="155"/>
        <v>9.0219863532979527</v>
      </c>
      <c r="K259" s="6">
        <f t="shared" si="156"/>
        <v>13.051012671937617</v>
      </c>
      <c r="L259" s="6">
        <f t="shared" si="157"/>
        <v>100</v>
      </c>
      <c r="M259" s="5">
        <v>49.1</v>
      </c>
      <c r="N259" s="5">
        <v>6.1</v>
      </c>
      <c r="O259" s="5">
        <v>43.7</v>
      </c>
      <c r="P259" s="5">
        <v>0.7</v>
      </c>
      <c r="Q259" s="5">
        <f t="shared" si="158"/>
        <v>99.600000000000009</v>
      </c>
      <c r="R259" s="6">
        <f t="shared" si="159"/>
        <v>9.0219863532979527</v>
      </c>
      <c r="S259" s="5">
        <f t="shared" si="160"/>
        <v>44.849603112982635</v>
      </c>
      <c r="T259" s="6">
        <f t="shared" si="161"/>
        <v>5.5719466189245228</v>
      </c>
      <c r="U259" s="5">
        <f t="shared" si="162"/>
        <v>39.917060204426505</v>
      </c>
      <c r="V259" s="6">
        <f t="shared" si="163"/>
        <v>0.63940371036838783</v>
      </c>
      <c r="W259" s="6">
        <f t="shared" si="164"/>
        <v>100</v>
      </c>
      <c r="X259" s="5">
        <v>0.3</v>
      </c>
      <c r="Y259" s="5">
        <v>20</v>
      </c>
      <c r="Z259" s="5">
        <v>500</v>
      </c>
      <c r="AA259" s="5">
        <v>25</v>
      </c>
      <c r="AB259" s="5">
        <v>66</v>
      </c>
      <c r="AC259" s="5">
        <v>0.16836000000000001</v>
      </c>
      <c r="AD259" s="5">
        <v>12.9</v>
      </c>
      <c r="AE259" s="5">
        <v>0.11</v>
      </c>
      <c r="AF259" s="5">
        <v>19.600000000000001</v>
      </c>
      <c r="AG259" s="5" t="s">
        <v>294</v>
      </c>
      <c r="AH259" s="5">
        <v>2.9538260075198801</v>
      </c>
      <c r="AI259" s="5">
        <v>4.1976793475639198</v>
      </c>
      <c r="AJ259" s="5">
        <v>2.8484946449155002</v>
      </c>
      <c r="AK259" s="7">
        <f t="shared" si="150"/>
        <v>29.538260075200867</v>
      </c>
      <c r="AL259" s="7">
        <f t="shared" si="151"/>
        <v>41.97679347564214</v>
      </c>
      <c r="AM259" s="7">
        <f t="shared" si="152"/>
        <v>28.484946449156993</v>
      </c>
    </row>
    <row r="260" spans="1:39" s="7" customFormat="1" x14ac:dyDescent="0.3">
      <c r="A260" s="5" t="s">
        <v>295</v>
      </c>
      <c r="B260" s="5">
        <v>40.75</v>
      </c>
      <c r="C260" s="5">
        <v>23.77</v>
      </c>
      <c r="D260" s="5">
        <v>26.81</v>
      </c>
      <c r="E260" s="5">
        <v>81.23</v>
      </c>
      <c r="F260" s="5">
        <v>2.5099999999999998</v>
      </c>
      <c r="G260" s="5">
        <v>8.8699999999999992</v>
      </c>
      <c r="H260" s="5">
        <f t="shared" si="153"/>
        <v>92.610000000000014</v>
      </c>
      <c r="I260" s="6">
        <f t="shared" si="154"/>
        <v>87.711910160889744</v>
      </c>
      <c r="J260" s="6">
        <f t="shared" si="155"/>
        <v>2.7102904653925055</v>
      </c>
      <c r="K260" s="6">
        <f t="shared" si="156"/>
        <v>9.57779937371774</v>
      </c>
      <c r="L260" s="6">
        <f t="shared" si="157"/>
        <v>99.999999999999986</v>
      </c>
      <c r="M260" s="5">
        <v>49.26</v>
      </c>
      <c r="N260" s="5">
        <v>5.26</v>
      </c>
      <c r="O260" s="5">
        <v>45.05</v>
      </c>
      <c r="P260" s="5">
        <v>0.43</v>
      </c>
      <c r="Q260" s="5">
        <f t="shared" si="158"/>
        <v>100</v>
      </c>
      <c r="R260" s="6">
        <f t="shared" si="159"/>
        <v>2.7102904653925055</v>
      </c>
      <c r="S260" s="5">
        <f t="shared" si="160"/>
        <v>47.924910916747649</v>
      </c>
      <c r="T260" s="6">
        <f t="shared" si="161"/>
        <v>5.1174387215203545</v>
      </c>
      <c r="U260" s="5">
        <f t="shared" si="162"/>
        <v>43.829014145340672</v>
      </c>
      <c r="V260" s="6">
        <f t="shared" si="163"/>
        <v>0.41834575099881222</v>
      </c>
      <c r="W260" s="6">
        <f t="shared" si="164"/>
        <v>100</v>
      </c>
      <c r="X260" s="5">
        <v>1.8</v>
      </c>
      <c r="Y260" s="5">
        <v>20</v>
      </c>
      <c r="Z260" s="5">
        <v>500</v>
      </c>
      <c r="AA260" s="5">
        <v>25</v>
      </c>
      <c r="AB260" s="5">
        <v>42.1</v>
      </c>
      <c r="AC260" s="5">
        <v>7.3600000000000002E-3</v>
      </c>
      <c r="AD260" s="5">
        <v>8.85</v>
      </c>
      <c r="AE260" s="5">
        <v>0.11</v>
      </c>
      <c r="AF260" s="5">
        <v>19.100000000000001</v>
      </c>
      <c r="AG260" s="5" t="s">
        <v>296</v>
      </c>
      <c r="AH260" s="5">
        <v>3.26227822333253</v>
      </c>
      <c r="AI260" s="5">
        <v>3.8702807803325898</v>
      </c>
      <c r="AJ260" s="5">
        <v>2.86744099633454</v>
      </c>
      <c r="AK260" s="7">
        <f t="shared" ref="AK260:AK268" si="165">(AH260/SUM(AH260:AJ260))*100</f>
        <v>32.622782233326411</v>
      </c>
      <c r="AL260" s="7">
        <f t="shared" ref="AL260:AL268" si="166">(AI260/SUM(AH260:AJ260))*100</f>
        <v>38.702807803327211</v>
      </c>
      <c r="AM260" s="7">
        <f t="shared" ref="AM260:AM268" si="167">(AJ260/SUM(AH260:AJ260))*100</f>
        <v>28.67440996334637</v>
      </c>
    </row>
    <row r="261" spans="1:39" s="7" customFormat="1" x14ac:dyDescent="0.3">
      <c r="A261" s="5" t="s">
        <v>297</v>
      </c>
      <c r="B261" s="5"/>
      <c r="C261" s="5"/>
      <c r="D261" s="5">
        <v>27.7</v>
      </c>
      <c r="E261" s="5">
        <v>78.540000000000006</v>
      </c>
      <c r="F261" s="5">
        <v>0.46</v>
      </c>
      <c r="G261" s="5">
        <v>14.66</v>
      </c>
      <c r="H261" s="5">
        <f t="shared" si="153"/>
        <v>93.66</v>
      </c>
      <c r="I261" s="6">
        <f t="shared" si="154"/>
        <v>83.856502242152473</v>
      </c>
      <c r="J261" s="6">
        <f t="shared" si="155"/>
        <v>0.49113815929959437</v>
      </c>
      <c r="K261" s="6">
        <f t="shared" si="156"/>
        <v>15.652359598547941</v>
      </c>
      <c r="L261" s="6">
        <f t="shared" si="157"/>
        <v>100.00000000000001</v>
      </c>
      <c r="M261" s="5">
        <v>51.3</v>
      </c>
      <c r="N261" s="5">
        <v>5.83</v>
      </c>
      <c r="O261" s="5">
        <v>35.99</v>
      </c>
      <c r="P261" s="5">
        <v>7.0000000000000007E-2</v>
      </c>
      <c r="Q261" s="5">
        <f t="shared" si="158"/>
        <v>93.19</v>
      </c>
      <c r="R261" s="6">
        <f t="shared" si="159"/>
        <v>0.49113815929959437</v>
      </c>
      <c r="S261" s="5">
        <f t="shared" si="160"/>
        <v>54.778459195492331</v>
      </c>
      <c r="T261" s="6">
        <f t="shared" si="161"/>
        <v>6.2253102750432809</v>
      </c>
      <c r="U261" s="5">
        <f t="shared" si="162"/>
        <v>38.430345934615382</v>
      </c>
      <c r="V261" s="6">
        <f t="shared" si="163"/>
        <v>7.4746435549404758E-2</v>
      </c>
      <c r="W261" s="6">
        <f t="shared" si="164"/>
        <v>100</v>
      </c>
      <c r="X261" s="5">
        <v>6</v>
      </c>
      <c r="Y261" s="5"/>
      <c r="Z261" s="5">
        <v>450</v>
      </c>
      <c r="AA261" s="5">
        <v>50</v>
      </c>
      <c r="AB261" s="5"/>
      <c r="AC261" s="5">
        <v>6.5140000000000003E-2</v>
      </c>
      <c r="AD261" s="5"/>
      <c r="AE261" s="5"/>
      <c r="AF261" s="5">
        <v>22.49</v>
      </c>
      <c r="AG261" s="5" t="s">
        <v>298</v>
      </c>
      <c r="AH261" s="5">
        <v>2.4654051077318302</v>
      </c>
      <c r="AI261" s="5">
        <v>4.38629507926243</v>
      </c>
      <c r="AJ261" s="5">
        <v>3.1482998130052602</v>
      </c>
      <c r="AK261" s="7">
        <f t="shared" si="165"/>
        <v>24.654051077319483</v>
      </c>
      <c r="AL261" s="7">
        <f t="shared" si="166"/>
        <v>43.862950792626407</v>
      </c>
      <c r="AM261" s="7">
        <f t="shared" si="167"/>
        <v>31.482998130054114</v>
      </c>
    </row>
    <row r="262" spans="1:39" s="7" customFormat="1" x14ac:dyDescent="0.3">
      <c r="A262" s="5" t="s">
        <v>299</v>
      </c>
      <c r="B262" s="5"/>
      <c r="C262" s="5"/>
      <c r="D262" s="5"/>
      <c r="E262" s="5">
        <v>72.13</v>
      </c>
      <c r="F262" s="5">
        <v>10.26</v>
      </c>
      <c r="G262" s="5">
        <v>13.13</v>
      </c>
      <c r="H262" s="5">
        <f t="shared" si="153"/>
        <v>95.52</v>
      </c>
      <c r="I262" s="6">
        <f t="shared" si="154"/>
        <v>75.512981574539367</v>
      </c>
      <c r="J262" s="6">
        <f t="shared" si="155"/>
        <v>10.741206030150755</v>
      </c>
      <c r="K262" s="6">
        <f t="shared" si="156"/>
        <v>13.745812395309883</v>
      </c>
      <c r="L262" s="6">
        <f t="shared" si="157"/>
        <v>100</v>
      </c>
      <c r="M262" s="5">
        <v>42.7</v>
      </c>
      <c r="N262" s="5">
        <v>7.4</v>
      </c>
      <c r="O262" s="5">
        <v>33.32</v>
      </c>
      <c r="P262" s="5">
        <v>0.45</v>
      </c>
      <c r="Q262" s="5">
        <f t="shared" si="158"/>
        <v>83.87</v>
      </c>
      <c r="R262" s="6">
        <f t="shared" si="159"/>
        <v>10.741206030150755</v>
      </c>
      <c r="S262" s="5">
        <f t="shared" si="160"/>
        <v>45.443549570914065</v>
      </c>
      <c r="T262" s="6">
        <f t="shared" si="161"/>
        <v>7.8754629232965829</v>
      </c>
      <c r="U262" s="5">
        <f t="shared" si="162"/>
        <v>35.460868189762451</v>
      </c>
      <c r="V262" s="6">
        <f t="shared" si="163"/>
        <v>0.47891328587614351</v>
      </c>
      <c r="W262" s="6">
        <f t="shared" si="164"/>
        <v>100</v>
      </c>
      <c r="X262" s="5">
        <v>0.5</v>
      </c>
      <c r="Y262" s="5">
        <v>20</v>
      </c>
      <c r="Z262" s="5">
        <v>550</v>
      </c>
      <c r="AA262" s="5"/>
      <c r="AB262" s="5">
        <v>36.15</v>
      </c>
      <c r="AC262" s="5">
        <v>8.6E-3</v>
      </c>
      <c r="AD262" s="5">
        <v>9.36</v>
      </c>
      <c r="AE262" s="5">
        <v>0.13</v>
      </c>
      <c r="AF262" s="5">
        <v>29.57</v>
      </c>
      <c r="AG262" s="5" t="s">
        <v>259</v>
      </c>
      <c r="AH262" s="5">
        <v>3.2770142228270802</v>
      </c>
      <c r="AI262" s="5">
        <v>3.9261046897140401</v>
      </c>
      <c r="AJ262" s="5">
        <v>2.7968810874513399</v>
      </c>
      <c r="AK262" s="7">
        <f t="shared" si="165"/>
        <v>32.770142228295512</v>
      </c>
      <c r="AL262" s="7">
        <f t="shared" si="166"/>
        <v>39.261046897170004</v>
      </c>
      <c r="AM262" s="7">
        <f t="shared" si="167"/>
        <v>27.968810874534491</v>
      </c>
    </row>
    <row r="263" spans="1:39" s="7" customFormat="1" x14ac:dyDescent="0.3">
      <c r="A263" s="5" t="s">
        <v>300</v>
      </c>
      <c r="B263" s="5"/>
      <c r="C263" s="5"/>
      <c r="D263" s="5"/>
      <c r="E263" s="5">
        <v>89.23</v>
      </c>
      <c r="F263" s="5">
        <v>1.5</v>
      </c>
      <c r="G263" s="5">
        <v>2</v>
      </c>
      <c r="H263" s="5">
        <f t="shared" si="153"/>
        <v>92.73</v>
      </c>
      <c r="I263" s="6">
        <f t="shared" si="154"/>
        <v>96.225601207807614</v>
      </c>
      <c r="J263" s="6">
        <f t="shared" si="155"/>
        <v>1.6175994823681656</v>
      </c>
      <c r="K263" s="6">
        <f t="shared" si="156"/>
        <v>2.1567993098242209</v>
      </c>
      <c r="L263" s="6">
        <f t="shared" si="157"/>
        <v>100</v>
      </c>
      <c r="M263" s="5">
        <v>53.04</v>
      </c>
      <c r="N263" s="5">
        <v>7.32</v>
      </c>
      <c r="O263" s="5">
        <v>35.53</v>
      </c>
      <c r="P263" s="5">
        <v>3.94</v>
      </c>
      <c r="Q263" s="5">
        <f t="shared" si="158"/>
        <v>99.83</v>
      </c>
      <c r="R263" s="6">
        <f t="shared" si="159"/>
        <v>1.6175994823681656</v>
      </c>
      <c r="S263" s="5">
        <f t="shared" si="160"/>
        <v>52.270885740310447</v>
      </c>
      <c r="T263" s="6">
        <f t="shared" si="161"/>
        <v>7.2138552718527995</v>
      </c>
      <c r="U263" s="5">
        <f t="shared" si="162"/>
        <v>35.014792050400274</v>
      </c>
      <c r="V263" s="6">
        <f t="shared" si="163"/>
        <v>3.8828674550683107</v>
      </c>
      <c r="W263" s="6">
        <f t="shared" si="164"/>
        <v>99.999999999999986</v>
      </c>
      <c r="X263" s="5">
        <v>1</v>
      </c>
      <c r="Y263" s="5">
        <v>20</v>
      </c>
      <c r="Z263" s="5">
        <v>550</v>
      </c>
      <c r="AA263" s="5">
        <v>25</v>
      </c>
      <c r="AB263" s="5">
        <v>33</v>
      </c>
      <c r="AC263" s="5">
        <v>5.1670000000000001E-2</v>
      </c>
      <c r="AD263" s="5"/>
      <c r="AE263" s="5"/>
      <c r="AF263" s="5">
        <v>37.65</v>
      </c>
      <c r="AG263" s="5" t="s">
        <v>301</v>
      </c>
      <c r="AH263" s="5">
        <v>3.4861161245241399</v>
      </c>
      <c r="AI263" s="5">
        <v>3.8329984427628201</v>
      </c>
      <c r="AJ263" s="5">
        <v>2.6808854327078802</v>
      </c>
      <c r="AK263" s="7">
        <f t="shared" si="165"/>
        <v>34.861161245259389</v>
      </c>
      <c r="AL263" s="7">
        <f t="shared" si="166"/>
        <v>38.329984427647979</v>
      </c>
      <c r="AM263" s="7">
        <f t="shared" si="167"/>
        <v>26.808854327092636</v>
      </c>
    </row>
    <row r="264" spans="1:39" s="7" customFormat="1" x14ac:dyDescent="0.3">
      <c r="A264" s="5" t="s">
        <v>21</v>
      </c>
      <c r="B264" s="5"/>
      <c r="C264" s="5"/>
      <c r="D264" s="5"/>
      <c r="E264" s="5">
        <v>91.76</v>
      </c>
      <c r="F264" s="5">
        <v>1.49</v>
      </c>
      <c r="G264" s="5">
        <v>1.1000000000000001</v>
      </c>
      <c r="H264" s="5">
        <f t="shared" si="153"/>
        <v>94.35</v>
      </c>
      <c r="I264" s="6">
        <f t="shared" si="154"/>
        <v>97.254901960784323</v>
      </c>
      <c r="J264" s="6">
        <f t="shared" si="155"/>
        <v>1.5792262851086381</v>
      </c>
      <c r="K264" s="6">
        <f t="shared" si="156"/>
        <v>1.1658717541070485</v>
      </c>
      <c r="L264" s="6">
        <f t="shared" si="157"/>
        <v>100</v>
      </c>
      <c r="M264" s="5">
        <v>55.87</v>
      </c>
      <c r="N264" s="5">
        <v>7.94</v>
      </c>
      <c r="O264" s="5">
        <v>33.200000000000003</v>
      </c>
      <c r="P264" s="5">
        <v>2.74</v>
      </c>
      <c r="Q264" s="5">
        <f t="shared" si="158"/>
        <v>99.749999999999986</v>
      </c>
      <c r="R264" s="6">
        <f t="shared" si="159"/>
        <v>1.5792262851086381</v>
      </c>
      <c r="S264" s="5">
        <f t="shared" si="160"/>
        <v>55.125500024571238</v>
      </c>
      <c r="T264" s="6">
        <f t="shared" si="161"/>
        <v>7.8341949202630339</v>
      </c>
      <c r="U264" s="5">
        <f t="shared" si="162"/>
        <v>32.757590850470116</v>
      </c>
      <c r="V264" s="6">
        <f t="shared" si="163"/>
        <v>2.7034879195869914</v>
      </c>
      <c r="W264" s="6">
        <f t="shared" si="164"/>
        <v>100.00000000000003</v>
      </c>
      <c r="X264" s="5">
        <v>1</v>
      </c>
      <c r="Y264" s="5">
        <v>15</v>
      </c>
      <c r="Z264" s="5">
        <v>500</v>
      </c>
      <c r="AA264" s="5">
        <v>25</v>
      </c>
      <c r="AB264" s="5">
        <v>31</v>
      </c>
      <c r="AC264" s="5">
        <v>3.4000000000000002E-2</v>
      </c>
      <c r="AD264" s="5"/>
      <c r="AE264" s="5"/>
      <c r="AF264" s="5"/>
      <c r="AG264" s="5" t="s">
        <v>302</v>
      </c>
      <c r="AH264" s="5">
        <v>3.1922718051691299</v>
      </c>
      <c r="AI264" s="5">
        <v>4.0510217289792596</v>
      </c>
      <c r="AJ264" s="5">
        <v>2.7567064658475</v>
      </c>
      <c r="AK264" s="7">
        <f t="shared" si="165"/>
        <v>31.922718051704418</v>
      </c>
      <c r="AL264" s="7">
        <f t="shared" si="166"/>
        <v>40.510217289809248</v>
      </c>
      <c r="AM264" s="7">
        <f t="shared" si="167"/>
        <v>27.567064658486331</v>
      </c>
    </row>
    <row r="265" spans="1:39" s="7" customFormat="1" x14ac:dyDescent="0.3">
      <c r="A265" s="5" t="s">
        <v>303</v>
      </c>
      <c r="B265" s="5"/>
      <c r="C265" s="5"/>
      <c r="D265" s="5"/>
      <c r="E265" s="5">
        <v>61.29</v>
      </c>
      <c r="F265" s="5">
        <v>9.14</v>
      </c>
      <c r="G265" s="5">
        <v>2.2000000000000002</v>
      </c>
      <c r="H265" s="5">
        <f t="shared" si="153"/>
        <v>72.63000000000001</v>
      </c>
      <c r="I265" s="6">
        <f t="shared" si="154"/>
        <v>84.386617100371737</v>
      </c>
      <c r="J265" s="6">
        <f t="shared" si="155"/>
        <v>12.584331543439351</v>
      </c>
      <c r="K265" s="6">
        <f t="shared" si="156"/>
        <v>3.0290513561889028</v>
      </c>
      <c r="L265" s="6">
        <f t="shared" si="157"/>
        <v>99.999999999999986</v>
      </c>
      <c r="M265" s="5">
        <v>29.29</v>
      </c>
      <c r="N265" s="5">
        <v>3.91</v>
      </c>
      <c r="O265" s="5">
        <v>29.84</v>
      </c>
      <c r="P265" s="5"/>
      <c r="Q265" s="5">
        <f t="shared" si="158"/>
        <v>63.040000000000006</v>
      </c>
      <c r="R265" s="6">
        <f t="shared" si="159"/>
        <v>12.584331543439351</v>
      </c>
      <c r="S265" s="5">
        <f t="shared" si="160"/>
        <v>40.615560423424192</v>
      </c>
      <c r="T265" s="6">
        <f t="shared" si="161"/>
        <v>5.4218791825055854</v>
      </c>
      <c r="U265" s="5">
        <f t="shared" si="162"/>
        <v>41.378228850630862</v>
      </c>
      <c r="V265" s="6">
        <f t="shared" si="163"/>
        <v>0</v>
      </c>
      <c r="W265" s="6">
        <f t="shared" si="164"/>
        <v>100</v>
      </c>
      <c r="X265" s="5">
        <v>1</v>
      </c>
      <c r="Y265" s="5">
        <v>20</v>
      </c>
      <c r="Z265" s="5">
        <v>550</v>
      </c>
      <c r="AA265" s="5">
        <v>40</v>
      </c>
      <c r="AB265" s="5">
        <v>66.66</v>
      </c>
      <c r="AC265" s="5">
        <v>8.0360000000000001E-2</v>
      </c>
      <c r="AD265" s="5"/>
      <c r="AE265" s="5"/>
      <c r="AF265" s="5"/>
      <c r="AG265" s="5" t="s">
        <v>304</v>
      </c>
      <c r="AH265" s="5">
        <v>3.28555491432747</v>
      </c>
      <c r="AI265" s="5">
        <v>4.0270724662147197</v>
      </c>
      <c r="AJ265" s="5">
        <v>2.6873726194565499</v>
      </c>
      <c r="AK265" s="7">
        <f t="shared" si="165"/>
        <v>32.855549143278843</v>
      </c>
      <c r="AL265" s="7">
        <f t="shared" si="166"/>
        <v>40.270724662152276</v>
      </c>
      <c r="AM265" s="7">
        <f t="shared" si="167"/>
        <v>26.873726194568885</v>
      </c>
    </row>
    <row r="266" spans="1:39" s="7" customFormat="1" x14ac:dyDescent="0.3">
      <c r="A266" s="5" t="s">
        <v>305</v>
      </c>
      <c r="B266" s="5"/>
      <c r="C266" s="5"/>
      <c r="D266" s="5"/>
      <c r="E266" s="5">
        <v>71</v>
      </c>
      <c r="F266" s="5">
        <v>4.95</v>
      </c>
      <c r="G266" s="5">
        <v>8.0500000000000007</v>
      </c>
      <c r="H266" s="5">
        <f t="shared" si="153"/>
        <v>84</v>
      </c>
      <c r="I266" s="6">
        <f t="shared" si="154"/>
        <v>84.523809523809518</v>
      </c>
      <c r="J266" s="6">
        <f t="shared" si="155"/>
        <v>5.8928571428571423</v>
      </c>
      <c r="K266" s="6">
        <f t="shared" si="156"/>
        <v>9.5833333333333339</v>
      </c>
      <c r="L266" s="6">
        <f t="shared" si="157"/>
        <v>99.999999999999986</v>
      </c>
      <c r="M266" s="5">
        <v>38.42</v>
      </c>
      <c r="N266" s="5">
        <v>8.27</v>
      </c>
      <c r="O266" s="5">
        <v>45.14</v>
      </c>
      <c r="P266" s="5">
        <v>7.48</v>
      </c>
      <c r="Q266" s="5">
        <f t="shared" si="158"/>
        <v>99.31</v>
      </c>
      <c r="R266" s="6">
        <f t="shared" si="159"/>
        <v>5.8928571428571423</v>
      </c>
      <c r="S266" s="5">
        <f t="shared" si="160"/>
        <v>36.407173784829617</v>
      </c>
      <c r="T266" s="6">
        <f t="shared" si="161"/>
        <v>7.8367341801286017</v>
      </c>
      <c r="U266" s="5">
        <f t="shared" si="162"/>
        <v>42.77511256239481</v>
      </c>
      <c r="V266" s="6">
        <f t="shared" si="163"/>
        <v>7.0881223297898357</v>
      </c>
      <c r="W266" s="6">
        <f t="shared" si="164"/>
        <v>100.00000000000001</v>
      </c>
      <c r="X266" s="5">
        <v>1.25</v>
      </c>
      <c r="Y266" s="5">
        <v>20</v>
      </c>
      <c r="Z266" s="5">
        <v>475</v>
      </c>
      <c r="AA266" s="5">
        <v>40</v>
      </c>
      <c r="AB266" s="5">
        <v>38</v>
      </c>
      <c r="AC266" s="5">
        <v>2.172E-2</v>
      </c>
      <c r="AD266" s="5"/>
      <c r="AE266" s="5"/>
      <c r="AF266" s="5">
        <v>32.299999999999997</v>
      </c>
      <c r="AG266" s="5" t="s">
        <v>306</v>
      </c>
      <c r="AH266" s="5">
        <v>3.8904765235390801</v>
      </c>
      <c r="AI266" s="5">
        <v>2.6774476542421302</v>
      </c>
      <c r="AJ266" s="5">
        <v>3.4320758222175201</v>
      </c>
      <c r="AK266" s="7">
        <f t="shared" si="165"/>
        <v>38.904765235395743</v>
      </c>
      <c r="AL266" s="7">
        <f t="shared" si="166"/>
        <v>26.774476542424701</v>
      </c>
      <c r="AM266" s="7">
        <f t="shared" si="167"/>
        <v>34.320758222179556</v>
      </c>
    </row>
    <row r="267" spans="1:39" s="7" customFormat="1" x14ac:dyDescent="0.3">
      <c r="A267" s="5" t="s">
        <v>307</v>
      </c>
      <c r="B267" s="5"/>
      <c r="C267" s="5"/>
      <c r="D267" s="5"/>
      <c r="E267" s="5">
        <v>73.489999999999995</v>
      </c>
      <c r="F267" s="5">
        <v>2.08</v>
      </c>
      <c r="G267" s="5">
        <v>24.09</v>
      </c>
      <c r="H267" s="5">
        <f t="shared" si="153"/>
        <v>99.66</v>
      </c>
      <c r="I267" s="6">
        <f t="shared" si="154"/>
        <v>73.740718442705202</v>
      </c>
      <c r="J267" s="6">
        <f t="shared" si="155"/>
        <v>2.0870961268312263</v>
      </c>
      <c r="K267" s="6">
        <f t="shared" si="156"/>
        <v>24.172185430463578</v>
      </c>
      <c r="L267" s="6">
        <f t="shared" si="157"/>
        <v>100</v>
      </c>
      <c r="M267" s="5">
        <v>42.22</v>
      </c>
      <c r="N267" s="5">
        <v>6.7</v>
      </c>
      <c r="O267" s="5">
        <v>46.92</v>
      </c>
      <c r="P267" s="5">
        <v>3.35</v>
      </c>
      <c r="Q267" s="5">
        <f t="shared" si="158"/>
        <v>99.19</v>
      </c>
      <c r="R267" s="6">
        <f t="shared" si="159"/>
        <v>2.0870961268312263</v>
      </c>
      <c r="S267" s="5">
        <f t="shared" si="160"/>
        <v>41.676406911232839</v>
      </c>
      <c r="T267" s="6">
        <f t="shared" si="161"/>
        <v>6.6137358196414038</v>
      </c>
      <c r="U267" s="5">
        <f t="shared" si="162"/>
        <v>46.315893232473833</v>
      </c>
      <c r="V267" s="6">
        <f t="shared" si="163"/>
        <v>3.3068679098207019</v>
      </c>
      <c r="W267" s="6">
        <f t="shared" si="164"/>
        <v>100</v>
      </c>
      <c r="X267" s="5">
        <v>1.8</v>
      </c>
      <c r="Y267" s="5">
        <v>20</v>
      </c>
      <c r="Z267" s="5">
        <v>550</v>
      </c>
      <c r="AA267" s="5">
        <v>40</v>
      </c>
      <c r="AB267" s="5">
        <v>46</v>
      </c>
      <c r="AC267" s="5">
        <v>1.47E-3</v>
      </c>
      <c r="AD267" s="5"/>
      <c r="AE267" s="5"/>
      <c r="AF267" s="5"/>
      <c r="AG267" s="5" t="s">
        <v>308</v>
      </c>
      <c r="AH267" s="5">
        <v>4.0512894299673796</v>
      </c>
      <c r="AI267" s="5">
        <v>2.84623371650886</v>
      </c>
      <c r="AJ267" s="5">
        <v>3.10247685352192</v>
      </c>
      <c r="AK267" s="7">
        <f t="shared" si="165"/>
        <v>40.51289429968125</v>
      </c>
      <c r="AL267" s="7">
        <f t="shared" si="166"/>
        <v>28.462337165093839</v>
      </c>
      <c r="AM267" s="7">
        <f t="shared" si="167"/>
        <v>31.024768535224911</v>
      </c>
    </row>
    <row r="268" spans="1:39" s="7" customFormat="1" x14ac:dyDescent="0.3">
      <c r="A268" s="5" t="s">
        <v>128</v>
      </c>
      <c r="B268" s="5"/>
      <c r="C268" s="5"/>
      <c r="D268" s="5"/>
      <c r="E268" s="5">
        <v>84.9</v>
      </c>
      <c r="F268" s="5">
        <v>4.0999999999999996</v>
      </c>
      <c r="G268" s="5">
        <v>4.0999999999999996</v>
      </c>
      <c r="H268" s="5">
        <f t="shared" si="153"/>
        <v>93.1</v>
      </c>
      <c r="I268" s="6">
        <f t="shared" si="154"/>
        <v>91.192266380236319</v>
      </c>
      <c r="J268" s="6">
        <f t="shared" si="155"/>
        <v>4.4038668098818468</v>
      </c>
      <c r="K268" s="6">
        <f t="shared" si="156"/>
        <v>4.4038668098818468</v>
      </c>
      <c r="L268" s="6">
        <f t="shared" si="157"/>
        <v>100.00000000000001</v>
      </c>
      <c r="M268" s="5">
        <v>64.989999999999995</v>
      </c>
      <c r="N268" s="5">
        <v>9.94</v>
      </c>
      <c r="O268" s="5">
        <v>21.26</v>
      </c>
      <c r="P268" s="5">
        <v>3.58</v>
      </c>
      <c r="Q268" s="5">
        <f t="shared" si="158"/>
        <v>99.77</v>
      </c>
      <c r="R268" s="6">
        <f t="shared" si="159"/>
        <v>4.4038668098818468</v>
      </c>
      <c r="S268" s="5">
        <f t="shared" si="160"/>
        <v>62.271150606653087</v>
      </c>
      <c r="T268" s="6">
        <f t="shared" si="161"/>
        <v>9.5241612098804698</v>
      </c>
      <c r="U268" s="5">
        <f t="shared" si="162"/>
        <v>20.370590273848972</v>
      </c>
      <c r="V268" s="6">
        <f t="shared" si="163"/>
        <v>3.4302310997356216</v>
      </c>
      <c r="W268" s="6">
        <f t="shared" si="164"/>
        <v>100</v>
      </c>
      <c r="X268" s="5">
        <v>1.25</v>
      </c>
      <c r="Y268" s="5">
        <v>20</v>
      </c>
      <c r="Z268" s="5">
        <v>550</v>
      </c>
      <c r="AA268" s="5">
        <v>40</v>
      </c>
      <c r="AB268" s="5">
        <v>68</v>
      </c>
      <c r="AC268" s="5">
        <v>1.8500000000000001E-3</v>
      </c>
      <c r="AD268" s="5">
        <v>3.93</v>
      </c>
      <c r="AE268" s="5">
        <v>0.11</v>
      </c>
      <c r="AF268" s="5">
        <v>22.06</v>
      </c>
      <c r="AG268" s="5" t="s">
        <v>309</v>
      </c>
      <c r="AH268" s="5">
        <v>3.7630910362434502</v>
      </c>
      <c r="AI268" s="5">
        <v>4.4360201829206503</v>
      </c>
      <c r="AJ268" s="5">
        <v>1.80088878080952</v>
      </c>
      <c r="AK268" s="7">
        <f t="shared" si="165"/>
        <v>37.630910362533768</v>
      </c>
      <c r="AL268" s="7">
        <f t="shared" si="166"/>
        <v>44.360201829323522</v>
      </c>
      <c r="AM268" s="7">
        <f t="shared" si="167"/>
        <v>18.008887808142703</v>
      </c>
    </row>
  </sheetData>
  <mergeCells count="1">
    <mergeCell ref="AH1:A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2022-11-08T15:01:08Z</dcterms:created>
  <dcterms:modified xsi:type="dcterms:W3CDTF">2022-11-20T15:55:43Z</dcterms:modified>
</cp:coreProperties>
</file>