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649e81239f5e0a86/Imagens/"/>
    </mc:Choice>
  </mc:AlternateContent>
  <xr:revisionPtr revIDLastSave="0" documentId="8_{7292EE64-F9E9-42D3-8A15-B2DB63BA6577}" xr6:coauthVersionLast="47" xr6:coauthVersionMax="47" xr10:uidLastSave="{00000000-0000-0000-0000-000000000000}"/>
  <bookViews>
    <workbookView xWindow="-120" yWindow="-120" windowWidth="20730" windowHeight="11160" xr2:uid="{9C6B5532-5592-4A9E-A144-3055C384FDE2}"/>
  </bookViews>
  <sheets>
    <sheet name="DADOS DO TIME" sheetId="1" r:id="rId1"/>
    <sheet name="RESULTADO" sheetId="2" r:id="rId2"/>
    <sheet name="RESULTADO DE TODOS  OS TREINO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3" l="1"/>
  <c r="F7" i="3"/>
  <c r="F8" i="3"/>
  <c r="F9" i="3"/>
  <c r="F10" i="3"/>
  <c r="F11" i="3"/>
  <c r="F12" i="3"/>
  <c r="F13" i="3"/>
  <c r="F14" i="3"/>
  <c r="F15" i="3"/>
  <c r="F16" i="3"/>
  <c r="M40" i="1"/>
  <c r="L40" i="1"/>
  <c r="M29" i="1"/>
  <c r="L29" i="1"/>
  <c r="M18" i="1"/>
  <c r="L18" i="1"/>
  <c r="D18" i="1"/>
  <c r="E18" i="1"/>
  <c r="F18" i="1"/>
  <c r="G18" i="1"/>
  <c r="H18" i="1"/>
  <c r="I18" i="1"/>
  <c r="J18" i="1"/>
  <c r="K18" i="1"/>
  <c r="N18" i="1"/>
  <c r="O18" i="1"/>
  <c r="AA16" i="2"/>
  <c r="AF16" i="2"/>
  <c r="U16" i="2"/>
  <c r="Q10" i="3"/>
  <c r="H5" i="2"/>
  <c r="G17" i="3"/>
  <c r="E17" i="3"/>
  <c r="D17" i="3"/>
  <c r="F5" i="3"/>
  <c r="J6" i="2"/>
  <c r="J7" i="2"/>
  <c r="J8" i="2"/>
  <c r="J9" i="2"/>
  <c r="J10" i="2"/>
  <c r="J11" i="2"/>
  <c r="J12" i="2"/>
  <c r="J5" i="2"/>
  <c r="H6" i="2"/>
  <c r="H7" i="2"/>
  <c r="H8" i="2"/>
  <c r="H9" i="2"/>
  <c r="H10" i="2"/>
  <c r="H11" i="2"/>
  <c r="H12" i="2"/>
  <c r="G6" i="2"/>
  <c r="G7" i="2"/>
  <c r="G8" i="2"/>
  <c r="G9" i="2"/>
  <c r="G10" i="2"/>
  <c r="G11" i="2"/>
  <c r="G12" i="2"/>
  <c r="G5" i="2"/>
  <c r="O40" i="1"/>
  <c r="O29" i="1"/>
  <c r="N40" i="1"/>
  <c r="N29" i="1"/>
  <c r="K40" i="1"/>
  <c r="K29" i="1"/>
  <c r="J40" i="1"/>
  <c r="J29" i="1"/>
  <c r="I40" i="1"/>
  <c r="I29" i="1"/>
  <c r="H40" i="1"/>
  <c r="H29" i="1"/>
  <c r="G29" i="1"/>
  <c r="G40" i="1"/>
  <c r="F40" i="1"/>
  <c r="F29" i="1"/>
  <c r="E40" i="1"/>
  <c r="E29" i="1"/>
  <c r="D40" i="1"/>
  <c r="D29" i="1"/>
  <c r="D6" i="2"/>
  <c r="D7" i="2"/>
  <c r="D8" i="2"/>
  <c r="D9" i="2"/>
  <c r="D10" i="2"/>
  <c r="D11" i="2"/>
  <c r="D12" i="2"/>
  <c r="D5" i="2"/>
  <c r="F6" i="2"/>
  <c r="F7" i="2"/>
  <c r="F8" i="2"/>
  <c r="F9" i="2"/>
  <c r="F10" i="2"/>
  <c r="F11" i="2"/>
  <c r="F12" i="2"/>
  <c r="F5" i="2"/>
  <c r="I6" i="2"/>
  <c r="I7" i="2"/>
  <c r="I8" i="2"/>
  <c r="I9" i="2"/>
  <c r="I10" i="2"/>
  <c r="I11" i="2"/>
  <c r="I12" i="2"/>
  <c r="I5" i="2"/>
  <c r="E29" i="2"/>
  <c r="E28" i="2"/>
  <c r="E27" i="2"/>
  <c r="E26" i="2"/>
  <c r="E25" i="2"/>
  <c r="E24" i="2"/>
  <c r="E23" i="2"/>
  <c r="E22" i="2"/>
  <c r="E21" i="2"/>
  <c r="E20" i="2"/>
  <c r="D29" i="2"/>
  <c r="D28" i="2"/>
  <c r="D27" i="2"/>
  <c r="D26" i="2"/>
  <c r="D25" i="2"/>
  <c r="D24" i="2"/>
  <c r="D23" i="2"/>
  <c r="D22" i="2"/>
  <c r="D21" i="2"/>
  <c r="D20" i="2"/>
  <c r="K12" i="2"/>
  <c r="K11" i="2"/>
  <c r="K10" i="2"/>
  <c r="K9" i="2"/>
  <c r="K8" i="2"/>
  <c r="K7" i="2"/>
  <c r="K6" i="2"/>
  <c r="K5" i="2"/>
  <c r="T25" i="2" l="1"/>
  <c r="F17" i="3"/>
  <c r="E5" i="2"/>
  <c r="E30" i="2"/>
  <c r="E12" i="2"/>
  <c r="E11" i="2"/>
  <c r="E10" i="2"/>
  <c r="E9" i="2"/>
  <c r="E8" i="2"/>
  <c r="E7" i="2"/>
  <c r="E6" i="2"/>
  <c r="C12" i="2"/>
  <c r="C11" i="2"/>
  <c r="C10" i="2"/>
  <c r="C9" i="2"/>
  <c r="C8" i="2"/>
  <c r="C7" i="2"/>
  <c r="C6" i="2"/>
  <c r="C5" i="2"/>
  <c r="C48" i="1"/>
  <c r="C47" i="1"/>
  <c r="C46" i="1"/>
  <c r="C45" i="1"/>
  <c r="C44" i="1"/>
  <c r="C43" i="1"/>
  <c r="C42" i="1"/>
  <c r="C41" i="1"/>
  <c r="C37" i="1"/>
  <c r="C36" i="1"/>
  <c r="C35" i="1"/>
  <c r="C34" i="1"/>
  <c r="C33" i="1"/>
  <c r="C32" i="1"/>
  <c r="C31" i="1"/>
  <c r="C30" i="1"/>
  <c r="C26" i="1"/>
  <c r="C25" i="1"/>
  <c r="C24" i="1"/>
  <c r="C23" i="1"/>
  <c r="C22" i="1"/>
  <c r="C21" i="1"/>
  <c r="C20" i="1"/>
  <c r="C19" i="1"/>
  <c r="F29" i="2"/>
  <c r="F28" i="2"/>
  <c r="F27" i="2"/>
  <c r="F26" i="2"/>
  <c r="F25" i="2"/>
  <c r="F24" i="2"/>
  <c r="F23" i="2"/>
  <c r="F22" i="2"/>
  <c r="F21" i="2"/>
  <c r="Q15" i="3" l="1"/>
  <c r="P23" i="3" s="1"/>
  <c r="I31" i="3"/>
  <c r="F30" i="2"/>
  <c r="F20" i="2"/>
</calcChain>
</file>

<file path=xl/sharedStrings.xml><?xml version="1.0" encoding="utf-8"?>
<sst xmlns="http://schemas.openxmlformats.org/spreadsheetml/2006/main" count="88" uniqueCount="62">
  <si>
    <t>POSIÇÃO E ABATES</t>
  </si>
  <si>
    <t>POSIÇÃO</t>
  </si>
  <si>
    <t>LBFF 2021</t>
  </si>
  <si>
    <t>MAPAS</t>
  </si>
  <si>
    <t>BERMUDA</t>
  </si>
  <si>
    <t>PURGATÓRIO</t>
  </si>
  <si>
    <t>KALAHARI</t>
  </si>
  <si>
    <t>NOVA TERRA</t>
  </si>
  <si>
    <t>ALPINE</t>
  </si>
  <si>
    <t>JOGADORES</t>
  </si>
  <si>
    <t>ABATES</t>
  </si>
  <si>
    <t>TOTAL</t>
  </si>
  <si>
    <t>KILL</t>
  </si>
  <si>
    <t>DANOS</t>
  </si>
  <si>
    <t>TEMPO DE SOBREVIVÊNCIA</t>
  </si>
  <si>
    <t>ASSISTÊNCIAS</t>
  </si>
  <si>
    <t>TOTAL DE ABATES</t>
  </si>
  <si>
    <t>TAXA DE ABATES</t>
  </si>
  <si>
    <t>TOTAL DE DANO</t>
  </si>
  <si>
    <t>TOTAL DE ASSISTÊNCIAS</t>
  </si>
  <si>
    <t>MÉDIA DE ASSISTÊNCIAS</t>
  </si>
  <si>
    <t>MÉDIA DE SOBREVIVÊNCIA</t>
  </si>
  <si>
    <t>TOTAL DE QUEDAS</t>
  </si>
  <si>
    <t>CLASSIFICAÇÃO DO  TIME</t>
  </si>
  <si>
    <t>QUEDAS</t>
  </si>
  <si>
    <t>KILLS</t>
  </si>
  <si>
    <t>PONTOS</t>
  </si>
  <si>
    <t>TREINOS/ EVENTOS</t>
  </si>
  <si>
    <t>MAPAS DO DIA</t>
  </si>
  <si>
    <t>DESEMPENHO DOS JOGADORES</t>
  </si>
  <si>
    <t>DESEMPENHO DO TIME | TODOS OS TREINOS DO DIA</t>
  </si>
  <si>
    <t>1ª</t>
  </si>
  <si>
    <t>2ª</t>
  </si>
  <si>
    <t>3ª</t>
  </si>
  <si>
    <t>4ª</t>
  </si>
  <si>
    <t>5ª</t>
  </si>
  <si>
    <t>6ª</t>
  </si>
  <si>
    <t>7ª</t>
  </si>
  <si>
    <t>8ª</t>
  </si>
  <si>
    <t>9ª</t>
  </si>
  <si>
    <t>10ª</t>
  </si>
  <si>
    <t>EM</t>
  </si>
  <si>
    <t>E</t>
  </si>
  <si>
    <t>PONTOS,</t>
  </si>
  <si>
    <t>%</t>
  </si>
  <si>
    <t>DE</t>
  </si>
  <si>
    <t>E FICOU ENTRE OS 3 PRIMEIROS</t>
  </si>
  <si>
    <t>KILLS,</t>
  </si>
  <si>
    <t>VEZ(ES)!</t>
  </si>
  <si>
    <t>RESULTANDO EM UMA TAXA DE</t>
  </si>
  <si>
    <t>PARTIDAS JOGADAS O TIME ACUMULOU UM TOTAL DE</t>
  </si>
  <si>
    <t>EVENTOS JOGADOS O TIME FEZ</t>
  </si>
  <si>
    <t>DE ABATES!</t>
  </si>
  <si>
    <t>SOLARA</t>
  </si>
  <si>
    <t>JOGADOR 1</t>
  </si>
  <si>
    <t>JOGADOR 2</t>
  </si>
  <si>
    <t>JOGADOR 3</t>
  </si>
  <si>
    <t>JOGADOR 4</t>
  </si>
  <si>
    <t>RESERVA 1</t>
  </si>
  <si>
    <t>RESERVA 2</t>
  </si>
  <si>
    <t>RESERVA 3</t>
  </si>
  <si>
    <t>RESERVA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</si>
</sst>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h]:mm:ss;@"/>
    <numFmt numFmtId="165" formatCode="0.0"/>
    <numFmt numFmtId="166" formatCode="#,##0.0_ ;\-#,##0.0\ "/>
    <numFmt numFmtId="167" formatCode="00.00%"/>
  </numFmts>
  <fonts count="1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Tahoma"/>
      <family val="2"/>
    </font>
    <font>
      <b/>
      <sz val="14"/>
      <color theme="1"/>
      <name val="Tahoma"/>
      <family val="2"/>
    </font>
    <font>
      <sz val="14"/>
      <color theme="1"/>
      <name val="Aptos Narrow"/>
      <family val="2"/>
      <scheme val="minor"/>
    </font>
    <font>
      <b/>
      <sz val="14"/>
      <color theme="0"/>
      <name val="Tahoma"/>
      <family val="2"/>
    </font>
    <font>
      <sz val="8"/>
      <color theme="1"/>
      <name val="Aptos Narrow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sz val="14"/>
      <color theme="1"/>
      <name val="Copperplate Gothic Bold"/>
      <family val="2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Cambria Math"/>
      <family val="1"/>
    </font>
    <font>
      <b/>
      <sz val="14"/>
      <color theme="0"/>
      <name val="Copperplate Gothic Bold"/>
      <family val="2"/>
    </font>
    <font>
      <b/>
      <sz val="12"/>
      <color theme="0"/>
      <name val="Tahoma"/>
      <family val="2"/>
    </font>
    <font>
      <b/>
      <sz val="16"/>
      <color theme="0"/>
      <name val="Tahoma"/>
      <family val="2"/>
    </font>
    <font>
      <sz val="8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1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1"/>
      </bottom>
      <diagonal/>
    </border>
    <border>
      <left style="medium">
        <color theme="0"/>
      </left>
      <right style="medium">
        <color theme="1"/>
      </right>
      <top style="medium">
        <color theme="0"/>
      </top>
      <bottom style="medium">
        <color theme="1"/>
      </bottom>
      <diagonal/>
    </border>
    <border>
      <left style="medium">
        <color theme="1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1"/>
      </right>
      <top/>
      <bottom style="medium">
        <color theme="0"/>
      </bottom>
      <diagonal/>
    </border>
    <border>
      <left style="medium">
        <color theme="1"/>
      </left>
      <right/>
      <top style="medium">
        <color theme="0"/>
      </top>
      <bottom style="medium">
        <color theme="1"/>
      </bottom>
      <diagonal/>
    </border>
    <border>
      <left/>
      <right style="medium">
        <color theme="0"/>
      </right>
      <top style="medium">
        <color theme="0"/>
      </top>
      <bottom style="medium">
        <color theme="1"/>
      </bottom>
      <diagonal/>
    </border>
    <border>
      <left style="medium">
        <color indexed="64"/>
      </left>
      <right style="thick">
        <color theme="0"/>
      </right>
      <top style="medium">
        <color indexed="64"/>
      </top>
      <bottom style="medium">
        <color indexed="64"/>
      </bottom>
      <diagonal/>
    </border>
    <border>
      <left style="thick">
        <color theme="0"/>
      </left>
      <right style="thick">
        <color theme="0"/>
      </right>
      <top style="medium">
        <color indexed="64"/>
      </top>
      <bottom style="medium">
        <color indexed="64"/>
      </bottom>
      <diagonal/>
    </border>
    <border>
      <left style="thick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theme="0"/>
      </right>
      <top style="medium">
        <color indexed="64"/>
      </top>
      <bottom style="thick">
        <color theme="0"/>
      </bottom>
      <diagonal/>
    </border>
    <border>
      <left style="medium">
        <color indexed="64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medium">
        <color indexed="64"/>
      </right>
      <top style="thick">
        <color theme="0"/>
      </top>
      <bottom style="thick">
        <color theme="0"/>
      </bottom>
      <diagonal/>
    </border>
    <border>
      <left style="medium">
        <color indexed="64"/>
      </left>
      <right style="thick">
        <color theme="0"/>
      </right>
      <top style="thick">
        <color theme="0"/>
      </top>
      <bottom style="medium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medium">
        <color indexed="64"/>
      </bottom>
      <diagonal/>
    </border>
    <border>
      <left style="thick">
        <color theme="0"/>
      </left>
      <right style="medium">
        <color indexed="64"/>
      </right>
      <top style="thick">
        <color theme="0"/>
      </top>
      <bottom style="medium">
        <color indexed="64"/>
      </bottom>
      <diagonal/>
    </border>
    <border>
      <left style="thick">
        <color theme="0"/>
      </left>
      <right style="medium">
        <color indexed="64"/>
      </right>
      <top/>
      <bottom style="thick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Protection="1">
      <protection hidden="1"/>
    </xf>
    <xf numFmtId="0" fontId="0" fillId="2" borderId="0" xfId="0" applyFill="1" applyProtection="1">
      <protection hidden="1"/>
    </xf>
    <xf numFmtId="164" fontId="0" fillId="2" borderId="0" xfId="0" applyNumberFormat="1" applyFill="1" applyProtection="1">
      <protection hidden="1"/>
    </xf>
    <xf numFmtId="0" fontId="4" fillId="2" borderId="0" xfId="0" applyFont="1" applyFill="1" applyProtection="1">
      <protection hidden="1"/>
    </xf>
    <xf numFmtId="0" fontId="4" fillId="0" borderId="0" xfId="0" applyFont="1" applyProtection="1"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6" fillId="0" borderId="0" xfId="0" applyFont="1" applyProtection="1">
      <protection hidden="1"/>
    </xf>
    <xf numFmtId="0" fontId="2" fillId="0" borderId="0" xfId="0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 vertical="center"/>
      <protection hidden="1"/>
    </xf>
    <xf numFmtId="21" fontId="2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9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2" fillId="0" borderId="7" xfId="0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0" fillId="0" borderId="0" xfId="0" applyProtection="1">
      <protection locked="0" hidden="1"/>
    </xf>
    <xf numFmtId="0" fontId="0" fillId="0" borderId="0" xfId="0" applyAlignment="1" applyProtection="1">
      <alignment horizontal="center" vertical="center"/>
      <protection locked="0" hidden="1"/>
    </xf>
    <xf numFmtId="0" fontId="11" fillId="0" borderId="0" xfId="0" applyFont="1" applyProtection="1">
      <protection locked="0" hidden="1"/>
    </xf>
    <xf numFmtId="2" fontId="0" fillId="0" borderId="0" xfId="0" applyNumberFormat="1" applyProtection="1">
      <protection locked="0" hidden="1"/>
    </xf>
    <xf numFmtId="10" fontId="0" fillId="0" borderId="0" xfId="0" applyNumberFormat="1" applyProtection="1">
      <protection locked="0" hidden="1"/>
    </xf>
    <xf numFmtId="2" fontId="0" fillId="0" borderId="0" xfId="0" applyNumberFormat="1" applyAlignment="1" applyProtection="1">
      <alignment horizontal="center"/>
      <protection locked="0" hidden="1"/>
    </xf>
    <xf numFmtId="165" fontId="0" fillId="0" borderId="0" xfId="0" applyNumberFormat="1" applyProtection="1">
      <protection locked="0" hidden="1"/>
    </xf>
    <xf numFmtId="49" fontId="0" fillId="0" borderId="0" xfId="0" applyNumberFormat="1" applyProtection="1">
      <protection locked="0" hidden="1"/>
    </xf>
    <xf numFmtId="0" fontId="12" fillId="0" borderId="0" xfId="0" applyFont="1" applyAlignment="1" applyProtection="1">
      <alignment horizontal="center" vertical="center"/>
      <protection locked="0" hidden="1"/>
    </xf>
    <xf numFmtId="0" fontId="0" fillId="0" borderId="0" xfId="1" applyNumberFormat="1" applyFont="1" applyProtection="1">
      <protection locked="0" hidden="1"/>
    </xf>
    <xf numFmtId="167" fontId="0" fillId="0" borderId="0" xfId="2" applyNumberFormat="1" applyFont="1" applyProtection="1">
      <protection locked="0" hidden="1"/>
    </xf>
    <xf numFmtId="43" fontId="0" fillId="0" borderId="0" xfId="1" applyFont="1" applyProtection="1">
      <protection locked="0" hidden="1"/>
    </xf>
    <xf numFmtId="166" fontId="0" fillId="0" borderId="0" xfId="0" applyNumberFormat="1" applyProtection="1">
      <protection locked="0" hidden="1"/>
    </xf>
    <xf numFmtId="0" fontId="5" fillId="3" borderId="1" xfId="0" applyFont="1" applyFill="1" applyBorder="1" applyAlignment="1" applyProtection="1">
      <alignment horizontal="center" vertical="center"/>
      <protection locked="0" hidden="1"/>
    </xf>
    <xf numFmtId="0" fontId="5" fillId="3" borderId="2" xfId="0" applyFont="1" applyFill="1" applyBorder="1" applyAlignment="1" applyProtection="1">
      <alignment horizontal="center" vertical="center"/>
      <protection locked="0" hidden="1"/>
    </xf>
    <xf numFmtId="0" fontId="9" fillId="0" borderId="0" xfId="0" applyFont="1" applyAlignment="1" applyProtection="1">
      <alignment horizontal="center" vertical="center"/>
      <protection hidden="1"/>
    </xf>
    <xf numFmtId="2" fontId="13" fillId="0" borderId="0" xfId="0" applyNumberFormat="1" applyFont="1" applyAlignment="1" applyProtection="1">
      <alignment horizontal="center" vertical="center"/>
      <protection locked="0" hidden="1"/>
    </xf>
    <xf numFmtId="0" fontId="5" fillId="3" borderId="33" xfId="0" applyFont="1" applyFill="1" applyBorder="1" applyAlignment="1" applyProtection="1">
      <alignment horizontal="center" vertical="center"/>
      <protection locked="0" hidden="1"/>
    </xf>
    <xf numFmtId="0" fontId="5" fillId="3" borderId="34" xfId="0" applyFont="1" applyFill="1" applyBorder="1" applyAlignment="1" applyProtection="1">
      <alignment horizontal="center" vertical="center"/>
      <protection locked="0" hidden="1"/>
    </xf>
    <xf numFmtId="0" fontId="5" fillId="3" borderId="20" xfId="0" applyFont="1" applyFill="1" applyBorder="1" applyAlignment="1" applyProtection="1">
      <alignment horizontal="center"/>
      <protection hidden="1"/>
    </xf>
    <xf numFmtId="0" fontId="5" fillId="3" borderId="21" xfId="0" applyFont="1" applyFill="1" applyBorder="1" applyAlignment="1" applyProtection="1">
      <alignment horizontal="center"/>
      <protection hidden="1"/>
    </xf>
    <xf numFmtId="0" fontId="14" fillId="4" borderId="5" xfId="0" applyFont="1" applyFill="1" applyBorder="1" applyAlignment="1" applyProtection="1">
      <alignment horizontal="center" vertical="center"/>
      <protection hidden="1"/>
    </xf>
    <xf numFmtId="0" fontId="15" fillId="4" borderId="5" xfId="0" applyFont="1" applyFill="1" applyBorder="1" applyAlignment="1" applyProtection="1">
      <alignment horizontal="center" vertical="center"/>
      <protection hidden="1"/>
    </xf>
    <xf numFmtId="0" fontId="2" fillId="5" borderId="5" xfId="0" applyFont="1" applyFill="1" applyBorder="1" applyAlignment="1" applyProtection="1">
      <alignment horizontal="center" vertical="center"/>
      <protection locked="0" hidden="1"/>
    </xf>
    <xf numFmtId="0" fontId="2" fillId="5" borderId="5" xfId="0" applyFont="1" applyFill="1" applyBorder="1" applyAlignment="1" applyProtection="1">
      <alignment horizontal="center" vertical="center"/>
      <protection hidden="1"/>
    </xf>
    <xf numFmtId="21" fontId="2" fillId="5" borderId="5" xfId="0" applyNumberFormat="1" applyFont="1" applyFill="1" applyBorder="1" applyAlignment="1" applyProtection="1">
      <alignment horizontal="center" vertical="center"/>
      <protection locked="0" hidden="1"/>
    </xf>
    <xf numFmtId="0" fontId="5" fillId="2" borderId="3" xfId="0" applyFont="1" applyFill="1" applyBorder="1" applyAlignment="1" applyProtection="1">
      <alignment horizontal="center" vertical="center"/>
      <protection hidden="1"/>
    </xf>
    <xf numFmtId="0" fontId="5" fillId="2" borderId="4" xfId="0" applyFont="1" applyFill="1" applyBorder="1" applyAlignment="1" applyProtection="1">
      <alignment horizontal="center" vertical="center"/>
      <protection locked="0" hidden="1"/>
    </xf>
    <xf numFmtId="0" fontId="2" fillId="5" borderId="2" xfId="0" applyFont="1" applyFill="1" applyBorder="1" applyAlignment="1" applyProtection="1">
      <alignment horizontal="center" vertical="center"/>
      <protection locked="0" hidden="1"/>
    </xf>
    <xf numFmtId="0" fontId="15" fillId="2" borderId="1" xfId="0" applyFont="1" applyFill="1" applyBorder="1" applyAlignment="1" applyProtection="1">
      <alignment horizontal="center" vertical="center"/>
      <protection hidden="1"/>
    </xf>
    <xf numFmtId="0" fontId="3" fillId="5" borderId="3" xfId="0" applyFont="1" applyFill="1" applyBorder="1" applyAlignment="1" applyProtection="1">
      <alignment horizontal="center" vertical="center"/>
      <protection hidden="1"/>
    </xf>
    <xf numFmtId="0" fontId="2" fillId="5" borderId="4" xfId="0" applyFont="1" applyFill="1" applyBorder="1" applyAlignment="1" applyProtection="1">
      <alignment horizontal="center" vertical="center"/>
      <protection locked="0" hidden="1"/>
    </xf>
    <xf numFmtId="0" fontId="16" fillId="2" borderId="33" xfId="0" applyFont="1" applyFill="1" applyBorder="1" applyAlignment="1" applyProtection="1">
      <alignment horizontal="center" vertical="center"/>
      <protection hidden="1"/>
    </xf>
    <xf numFmtId="0" fontId="16" fillId="2" borderId="34" xfId="0" applyFont="1" applyFill="1" applyBorder="1" applyAlignment="1" applyProtection="1">
      <alignment horizontal="center" vertical="center"/>
      <protection hidden="1"/>
    </xf>
    <xf numFmtId="0" fontId="14" fillId="4" borderId="3" xfId="0" applyFont="1" applyFill="1" applyBorder="1" applyAlignment="1" applyProtection="1">
      <alignment horizontal="center" vertical="center"/>
      <protection hidden="1"/>
    </xf>
    <xf numFmtId="0" fontId="14" fillId="4" borderId="24" xfId="0" applyFont="1" applyFill="1" applyBorder="1" applyAlignment="1" applyProtection="1">
      <alignment horizontal="center" vertical="center"/>
      <protection hidden="1"/>
    </xf>
    <xf numFmtId="0" fontId="14" fillId="4" borderId="4" xfId="0" applyFont="1" applyFill="1" applyBorder="1" applyAlignment="1" applyProtection="1">
      <alignment horizontal="center" vertical="center"/>
      <protection hidden="1"/>
    </xf>
    <xf numFmtId="0" fontId="15" fillId="4" borderId="22" xfId="0" applyFont="1" applyFill="1" applyBorder="1" applyAlignment="1" applyProtection="1">
      <alignment horizontal="center" vertical="center"/>
      <protection hidden="1"/>
    </xf>
    <xf numFmtId="0" fontId="15" fillId="4" borderId="23" xfId="0" applyFont="1" applyFill="1" applyBorder="1" applyAlignment="1" applyProtection="1">
      <alignment horizontal="center" vertical="center"/>
      <protection hidden="1"/>
    </xf>
    <xf numFmtId="0" fontId="2" fillId="5" borderId="17" xfId="0" applyFont="1" applyFill="1" applyBorder="1" applyAlignment="1" applyProtection="1">
      <alignment horizontal="center" vertical="center"/>
      <protection hidden="1"/>
    </xf>
    <xf numFmtId="0" fontId="2" fillId="5" borderId="18" xfId="0" applyFont="1" applyFill="1" applyBorder="1" applyAlignment="1" applyProtection="1">
      <alignment horizontal="center" vertical="center"/>
      <protection hidden="1"/>
    </xf>
    <xf numFmtId="0" fontId="2" fillId="5" borderId="19" xfId="0" applyFont="1" applyFill="1" applyBorder="1" applyAlignment="1" applyProtection="1">
      <alignment horizontal="center" vertical="center"/>
      <protection hidden="1"/>
    </xf>
    <xf numFmtId="0" fontId="2" fillId="5" borderId="26" xfId="0" applyFont="1" applyFill="1" applyBorder="1" applyAlignment="1" applyProtection="1">
      <alignment horizontal="center" vertical="center"/>
      <protection hidden="1"/>
    </xf>
    <xf numFmtId="2" fontId="2" fillId="5" borderId="6" xfId="0" applyNumberFormat="1" applyFont="1" applyFill="1" applyBorder="1" applyAlignment="1" applyProtection="1">
      <alignment horizontal="center" vertical="center"/>
      <protection hidden="1"/>
    </xf>
    <xf numFmtId="0" fontId="2" fillId="5" borderId="6" xfId="0" applyFont="1" applyFill="1" applyBorder="1" applyAlignment="1" applyProtection="1">
      <alignment horizontal="center" vertical="center"/>
      <protection hidden="1"/>
    </xf>
    <xf numFmtId="21" fontId="2" fillId="5" borderId="6" xfId="0" applyNumberFormat="1" applyFont="1" applyFill="1" applyBorder="1" applyAlignment="1" applyProtection="1">
      <alignment horizontal="center" vertical="center"/>
      <protection hidden="1"/>
    </xf>
    <xf numFmtId="0" fontId="2" fillId="5" borderId="32" xfId="0" applyFont="1" applyFill="1" applyBorder="1" applyAlignment="1" applyProtection="1">
      <alignment horizontal="center" vertical="center"/>
      <protection hidden="1"/>
    </xf>
    <xf numFmtId="0" fontId="2" fillId="5" borderId="27" xfId="0" applyFont="1" applyFill="1" applyBorder="1" applyAlignment="1" applyProtection="1">
      <alignment horizontal="center" vertical="center"/>
      <protection hidden="1"/>
    </xf>
    <xf numFmtId="2" fontId="2" fillId="5" borderId="5" xfId="0" applyNumberFormat="1" applyFont="1" applyFill="1" applyBorder="1" applyAlignment="1" applyProtection="1">
      <alignment horizontal="center" vertical="center"/>
      <protection hidden="1"/>
    </xf>
    <xf numFmtId="21" fontId="2" fillId="5" borderId="5" xfId="0" applyNumberFormat="1" applyFont="1" applyFill="1" applyBorder="1" applyAlignment="1" applyProtection="1">
      <alignment horizontal="center" vertical="center"/>
      <protection hidden="1"/>
    </xf>
    <xf numFmtId="0" fontId="2" fillId="5" borderId="28" xfId="0" applyFont="1" applyFill="1" applyBorder="1" applyAlignment="1" applyProtection="1">
      <alignment horizontal="center" vertical="center"/>
      <protection hidden="1"/>
    </xf>
    <xf numFmtId="0" fontId="2" fillId="5" borderId="29" xfId="0" applyFont="1" applyFill="1" applyBorder="1" applyAlignment="1" applyProtection="1">
      <alignment horizontal="center" vertical="center"/>
      <protection hidden="1"/>
    </xf>
    <xf numFmtId="2" fontId="2" fillId="5" borderId="30" xfId="0" applyNumberFormat="1" applyFont="1" applyFill="1" applyBorder="1" applyAlignment="1" applyProtection="1">
      <alignment horizontal="center" vertical="center"/>
      <protection hidden="1"/>
    </xf>
    <xf numFmtId="0" fontId="2" fillId="5" borderId="30" xfId="0" applyFont="1" applyFill="1" applyBorder="1" applyAlignment="1" applyProtection="1">
      <alignment horizontal="center" vertical="center"/>
      <protection hidden="1"/>
    </xf>
    <xf numFmtId="21" fontId="2" fillId="5" borderId="30" xfId="0" applyNumberFormat="1" applyFont="1" applyFill="1" applyBorder="1" applyAlignment="1" applyProtection="1">
      <alignment horizontal="center" vertical="center"/>
      <protection hidden="1"/>
    </xf>
    <xf numFmtId="0" fontId="2" fillId="5" borderId="31" xfId="0" applyFont="1" applyFill="1" applyBorder="1" applyAlignment="1" applyProtection="1">
      <alignment horizontal="center" vertical="center"/>
      <protection hidden="1"/>
    </xf>
    <xf numFmtId="0" fontId="2" fillId="5" borderId="22" xfId="0" applyFont="1" applyFill="1" applyBorder="1" applyAlignment="1" applyProtection="1">
      <alignment horizontal="center" vertical="center"/>
      <protection hidden="1"/>
    </xf>
    <xf numFmtId="0" fontId="2" fillId="5" borderId="25" xfId="0" applyFont="1" applyFill="1" applyBorder="1" applyAlignment="1" applyProtection="1">
      <alignment horizontal="center" vertical="center"/>
      <protection hidden="1"/>
    </xf>
    <xf numFmtId="0" fontId="2" fillId="5" borderId="23" xfId="0" applyFont="1" applyFill="1" applyBorder="1" applyAlignment="1" applyProtection="1">
      <alignment horizontal="center" vertical="center"/>
      <protection hidden="1"/>
    </xf>
    <xf numFmtId="0" fontId="2" fillId="7" borderId="12" xfId="0" applyFont="1" applyFill="1" applyBorder="1" applyAlignment="1" applyProtection="1">
      <alignment horizontal="center" vertical="center"/>
      <protection hidden="1"/>
    </xf>
    <xf numFmtId="0" fontId="2" fillId="7" borderId="13" xfId="0" applyFont="1" applyFill="1" applyBorder="1" applyAlignment="1" applyProtection="1">
      <alignment horizontal="center" vertical="center"/>
      <protection hidden="1"/>
    </xf>
    <xf numFmtId="0" fontId="2" fillId="7" borderId="14" xfId="0" applyFont="1" applyFill="1" applyBorder="1" applyAlignment="1" applyProtection="1">
      <alignment horizontal="center" vertical="center"/>
      <protection hidden="1"/>
    </xf>
    <xf numFmtId="0" fontId="2" fillId="7" borderId="8" xfId="0" applyFont="1" applyFill="1" applyBorder="1" applyAlignment="1" applyProtection="1">
      <alignment horizontal="center" vertical="center"/>
      <protection hidden="1"/>
    </xf>
    <xf numFmtId="0" fontId="2" fillId="7" borderId="7" xfId="0" applyFont="1" applyFill="1" applyBorder="1" applyAlignment="1" applyProtection="1">
      <alignment horizontal="center" vertical="center"/>
      <protection hidden="1"/>
    </xf>
    <xf numFmtId="0" fontId="15" fillId="8" borderId="15" xfId="0" applyFont="1" applyFill="1" applyBorder="1" applyAlignment="1" applyProtection="1">
      <alignment horizontal="center" vertical="center"/>
      <protection hidden="1"/>
    </xf>
    <xf numFmtId="0" fontId="15" fillId="8" borderId="16" xfId="0" applyFont="1" applyFill="1" applyBorder="1" applyAlignment="1" applyProtection="1">
      <alignment horizontal="center" vertical="center"/>
      <protection hidden="1"/>
    </xf>
    <xf numFmtId="0" fontId="2" fillId="9" borderId="10" xfId="0" applyFont="1" applyFill="1" applyBorder="1" applyAlignment="1" applyProtection="1">
      <alignment horizontal="center" vertical="center"/>
      <protection hidden="1"/>
    </xf>
    <xf numFmtId="0" fontId="2" fillId="9" borderId="11" xfId="0" applyFont="1" applyFill="1" applyBorder="1" applyAlignment="1" applyProtection="1">
      <alignment horizontal="center" vertical="center"/>
      <protection hidden="1"/>
    </xf>
    <xf numFmtId="0" fontId="15" fillId="2" borderId="35" xfId="0" applyFont="1" applyFill="1" applyBorder="1" applyAlignment="1" applyProtection="1">
      <alignment horizontal="center" vertical="center"/>
      <protection hidden="1"/>
    </xf>
    <xf numFmtId="0" fontId="2" fillId="6" borderId="35" xfId="0" applyFont="1" applyFill="1" applyBorder="1" applyAlignment="1" applyProtection="1">
      <alignment horizontal="center" vertical="center"/>
      <protection locked="0" hidden="1"/>
    </xf>
    <xf numFmtId="0" fontId="2" fillId="5" borderId="35" xfId="0" applyFont="1" applyFill="1" applyBorder="1" applyAlignment="1" applyProtection="1">
      <alignment horizontal="center" vertical="center"/>
      <protection locked="0" hidden="1"/>
    </xf>
    <xf numFmtId="165" fontId="2" fillId="5" borderId="35" xfId="0" applyNumberFormat="1" applyFont="1" applyFill="1" applyBorder="1" applyAlignment="1" applyProtection="1">
      <alignment horizontal="center" vertical="center"/>
      <protection hidden="1"/>
    </xf>
    <xf numFmtId="0" fontId="2" fillId="10" borderId="35" xfId="0" applyFont="1" applyFill="1" applyBorder="1" applyAlignment="1" applyProtection="1">
      <alignment horizontal="center" vertical="center"/>
      <protection hidden="1"/>
    </xf>
    <xf numFmtId="165" fontId="2" fillId="10" borderId="35" xfId="0" applyNumberFormat="1" applyFont="1" applyFill="1" applyBorder="1" applyAlignment="1" applyProtection="1">
      <alignment horizontal="center" vertical="center"/>
      <protection hidden="1"/>
    </xf>
    <xf numFmtId="0" fontId="14" fillId="4" borderId="36" xfId="0" applyFont="1" applyFill="1" applyBorder="1" applyAlignment="1" applyProtection="1">
      <alignment horizontal="center" vertical="center"/>
      <protection hidden="1"/>
    </xf>
    <xf numFmtId="0" fontId="14" fillId="4" borderId="37" xfId="0" applyFont="1" applyFill="1" applyBorder="1" applyAlignment="1" applyProtection="1">
      <alignment horizontal="center" vertical="center"/>
      <protection hidden="1"/>
    </xf>
    <xf numFmtId="0" fontId="14" fillId="4" borderId="38" xfId="0" applyFont="1" applyFill="1" applyBorder="1" applyAlignment="1" applyProtection="1">
      <alignment horizontal="center" vertical="center"/>
      <protection hidden="1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colors>
    <mruColors>
      <color rgb="FFFF0066"/>
      <color rgb="FFFF6600"/>
      <color rgb="FFEB5603"/>
      <color rgb="FF863D26"/>
      <color rgb="FFFF9933"/>
      <color rgb="FF6600CC"/>
      <color rgb="FFD716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  <a:reflection blurRad="6350" stA="55000" endA="300" endPos="45500" dir="5400000" sy="-100000" algn="bl" rotWithShape="0"/>
                </a:effectLst>
                <a:latin typeface="Britannic Bold" panose="020B090306070302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pt-BR" sz="200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  <a:reflection blurRad="6350" stA="55000" endA="300" endPos="45500" dir="5400000" sy="-100000" algn="bl" rotWithShape="0"/>
                </a:effectLst>
                <a:latin typeface="Britannic Bold" panose="020B0903060703020204" pitchFamily="34" charset="0"/>
              </a:rPr>
              <a:t>ABATES POR MAPA</a:t>
            </a:r>
          </a:p>
        </c:rich>
      </c:tx>
      <c:layout>
        <c:manualLayout>
          <c:xMode val="edge"/>
          <c:yMode val="edge"/>
          <c:x val="0.39288186115864404"/>
          <c:y val="2.2028985172064586E-2"/>
        </c:manualLayout>
      </c:layout>
      <c:overlay val="0"/>
      <c:spPr>
        <a:noFill/>
        <a:ln>
          <a:noFill/>
        </a:ln>
        <a:effectLst>
          <a:glow>
            <a:schemeClr val="accent1">
              <a:alpha val="40000"/>
            </a:schemeClr>
          </a:glow>
          <a:innerShdw blurRad="114300">
            <a:prstClr val="black"/>
          </a:innerShdw>
          <a:softEdge rad="0"/>
        </a:effectLst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ln>
                <a:solidFill>
                  <a:schemeClr val="tx1"/>
                </a:solidFill>
              </a:ln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  <a:reflection blurRad="6350" stA="55000" endA="300" endPos="45500" dir="5400000" sy="-100000" algn="bl" rotWithShape="0"/>
              </a:effectLst>
              <a:latin typeface="Britannic Bold" panose="020B090306070302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894306325138177E-2"/>
          <c:y val="0.13105082927253628"/>
          <c:w val="0.95159593967050016"/>
          <c:h val="0.634317111577966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'DADOS DO TIME'!$D$4</c:f>
              <c:strCache>
                <c:ptCount val="1"/>
                <c:pt idx="0">
                  <c:v>BERMUDA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>
                  <a:alpha val="97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'DADOS DO TIME'!$C$5:$C$14</c15:sqref>
                  </c15:fullRef>
                </c:ext>
              </c:extLst>
              <c:f>'DADOS DO TIME'!$C$7:$C$14</c:f>
              <c:strCache>
                <c:ptCount val="8"/>
                <c:pt idx="0">
                  <c:v>JOGADOR 1</c:v>
                </c:pt>
                <c:pt idx="1">
                  <c:v>JOGADOR 2</c:v>
                </c:pt>
                <c:pt idx="2">
                  <c:v>JOGADOR 3</c:v>
                </c:pt>
                <c:pt idx="3">
                  <c:v>JOGADOR 4</c:v>
                </c:pt>
                <c:pt idx="4">
                  <c:v>RESERVA 1</c:v>
                </c:pt>
                <c:pt idx="5">
                  <c:v>RESERVA 2</c:v>
                </c:pt>
                <c:pt idx="6">
                  <c:v>RESERVA 3</c:v>
                </c:pt>
                <c:pt idx="7">
                  <c:v>RESERVA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'DADOS DO TIME'!$D$5:$D$14</c15:sqref>
                  </c15:fullRef>
                </c:ext>
              </c:extLst>
              <c:f>'DADOS DO TIME'!$D$7:$D$14</c:f>
              <c:numCache>
                <c:formatCode>General</c:formatCode>
                <c:ptCount val="8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A14-47BE-9C6D-6DD8F7FAB779}"/>
            </c:ext>
          </c:extLst>
        </c:ser>
        <c:ser>
          <c:idx val="1"/>
          <c:order val="1"/>
          <c:tx>
            <c:strRef>
              <c:f>'DADOS DO TIME'!$E$4</c:f>
              <c:strCache>
                <c:ptCount val="1"/>
                <c:pt idx="0">
                  <c:v>PURGATÓRIO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'DADOS DO TIME'!$C$5:$C$14</c15:sqref>
                  </c15:fullRef>
                </c:ext>
              </c:extLst>
              <c:f>'DADOS DO TIME'!$C$7:$C$14</c:f>
              <c:strCache>
                <c:ptCount val="8"/>
                <c:pt idx="0">
                  <c:v>JOGADOR 1</c:v>
                </c:pt>
                <c:pt idx="1">
                  <c:v>JOGADOR 2</c:v>
                </c:pt>
                <c:pt idx="2">
                  <c:v>JOGADOR 3</c:v>
                </c:pt>
                <c:pt idx="3">
                  <c:v>JOGADOR 4</c:v>
                </c:pt>
                <c:pt idx="4">
                  <c:v>RESERVA 1</c:v>
                </c:pt>
                <c:pt idx="5">
                  <c:v>RESERVA 2</c:v>
                </c:pt>
                <c:pt idx="6">
                  <c:v>RESERVA 3</c:v>
                </c:pt>
                <c:pt idx="7">
                  <c:v>RESERVA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'DADOS DO TIME'!$E$5:$E$14</c15:sqref>
                  </c15:fullRef>
                </c:ext>
              </c:extLst>
              <c:f>'DADOS DO TIME'!$E$7:$E$14</c:f>
              <c:numCache>
                <c:formatCode>General</c:formatCode>
                <c:ptCount val="8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AA14-47BE-9C6D-6DD8F7FAB779}"/>
            </c:ext>
          </c:extLst>
        </c:ser>
        <c:ser>
          <c:idx val="2"/>
          <c:order val="2"/>
          <c:tx>
            <c:strRef>
              <c:f>'DADOS DO TIME'!$F$4</c:f>
              <c:strCache>
                <c:ptCount val="1"/>
                <c:pt idx="0">
                  <c:v>KALAHARI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'DADOS DO TIME'!$C$5:$C$14</c15:sqref>
                  </c15:fullRef>
                </c:ext>
              </c:extLst>
              <c:f>'DADOS DO TIME'!$C$7:$C$14</c:f>
              <c:strCache>
                <c:ptCount val="8"/>
                <c:pt idx="0">
                  <c:v>JOGADOR 1</c:v>
                </c:pt>
                <c:pt idx="1">
                  <c:v>JOGADOR 2</c:v>
                </c:pt>
                <c:pt idx="2">
                  <c:v>JOGADOR 3</c:v>
                </c:pt>
                <c:pt idx="3">
                  <c:v>JOGADOR 4</c:v>
                </c:pt>
                <c:pt idx="4">
                  <c:v>RESERVA 1</c:v>
                </c:pt>
                <c:pt idx="5">
                  <c:v>RESERVA 2</c:v>
                </c:pt>
                <c:pt idx="6">
                  <c:v>RESERVA 3</c:v>
                </c:pt>
                <c:pt idx="7">
                  <c:v>RESERVA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'DADOS DO TIME'!$F$5:$F$14</c15:sqref>
                  </c15:fullRef>
                </c:ext>
              </c:extLst>
              <c:f>'DADOS DO TIME'!$F$7:$F$14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AA14-47BE-9C6D-6DD8F7FAB779}"/>
            </c:ext>
          </c:extLst>
        </c:ser>
        <c:ser>
          <c:idx val="3"/>
          <c:order val="3"/>
          <c:tx>
            <c:strRef>
              <c:f>'DADOS DO TIME'!$G$4</c:f>
              <c:strCache>
                <c:ptCount val="1"/>
                <c:pt idx="0">
                  <c:v>NOVA TERRA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'DADOS DO TIME'!$C$5:$C$14</c15:sqref>
                  </c15:fullRef>
                </c:ext>
              </c:extLst>
              <c:f>'DADOS DO TIME'!$C$7:$C$14</c:f>
              <c:strCache>
                <c:ptCount val="8"/>
                <c:pt idx="0">
                  <c:v>JOGADOR 1</c:v>
                </c:pt>
                <c:pt idx="1">
                  <c:v>JOGADOR 2</c:v>
                </c:pt>
                <c:pt idx="2">
                  <c:v>JOGADOR 3</c:v>
                </c:pt>
                <c:pt idx="3">
                  <c:v>JOGADOR 4</c:v>
                </c:pt>
                <c:pt idx="4">
                  <c:v>RESERVA 1</c:v>
                </c:pt>
                <c:pt idx="5">
                  <c:v>RESERVA 2</c:v>
                </c:pt>
                <c:pt idx="6">
                  <c:v>RESERVA 3</c:v>
                </c:pt>
                <c:pt idx="7">
                  <c:v>RESERVA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'DADOS DO TIME'!$G$5:$G$14</c15:sqref>
                  </c15:fullRef>
                </c:ext>
              </c:extLst>
              <c:f>'DADOS DO TIME'!$G$7:$G$14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AA14-47BE-9C6D-6DD8F7FAB779}"/>
            </c:ext>
          </c:extLst>
        </c:ser>
        <c:ser>
          <c:idx val="4"/>
          <c:order val="4"/>
          <c:tx>
            <c:strRef>
              <c:f>'DADOS DO TIME'!$H$4</c:f>
              <c:strCache>
                <c:ptCount val="1"/>
                <c:pt idx="0">
                  <c:v>ALPINE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'DADOS DO TIME'!$C$5:$C$14</c15:sqref>
                  </c15:fullRef>
                </c:ext>
              </c:extLst>
              <c:f>'DADOS DO TIME'!$C$7:$C$14</c:f>
              <c:strCache>
                <c:ptCount val="8"/>
                <c:pt idx="0">
                  <c:v>JOGADOR 1</c:v>
                </c:pt>
                <c:pt idx="1">
                  <c:v>JOGADOR 2</c:v>
                </c:pt>
                <c:pt idx="2">
                  <c:v>JOGADOR 3</c:v>
                </c:pt>
                <c:pt idx="3">
                  <c:v>JOGADOR 4</c:v>
                </c:pt>
                <c:pt idx="4">
                  <c:v>RESERVA 1</c:v>
                </c:pt>
                <c:pt idx="5">
                  <c:v>RESERVA 2</c:v>
                </c:pt>
                <c:pt idx="6">
                  <c:v>RESERVA 3</c:v>
                </c:pt>
                <c:pt idx="7">
                  <c:v>RESERVA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'DADOS DO TIME'!$H$5:$H$14</c15:sqref>
                  </c15:fullRef>
                </c:ext>
              </c:extLst>
              <c:f>'DADOS DO TIME'!$H$7:$H$14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4-AA14-47BE-9C6D-6DD8F7FAB779}"/>
            </c:ext>
          </c:extLst>
        </c:ser>
        <c:ser>
          <c:idx val="5"/>
          <c:order val="5"/>
          <c:tx>
            <c:strRef>
              <c:f>'DADOS DO TIME'!$I$4</c:f>
              <c:strCache>
                <c:ptCount val="1"/>
                <c:pt idx="0">
                  <c:v>SOLARA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'DADOS DO TIME'!$C$5:$C$14</c15:sqref>
                  </c15:fullRef>
                </c:ext>
              </c:extLst>
              <c:f>'DADOS DO TIME'!$C$7:$C$14</c:f>
              <c:strCache>
                <c:ptCount val="8"/>
                <c:pt idx="0">
                  <c:v>JOGADOR 1</c:v>
                </c:pt>
                <c:pt idx="1">
                  <c:v>JOGADOR 2</c:v>
                </c:pt>
                <c:pt idx="2">
                  <c:v>JOGADOR 3</c:v>
                </c:pt>
                <c:pt idx="3">
                  <c:v>JOGADOR 4</c:v>
                </c:pt>
                <c:pt idx="4">
                  <c:v>RESERVA 1</c:v>
                </c:pt>
                <c:pt idx="5">
                  <c:v>RESERVA 2</c:v>
                </c:pt>
                <c:pt idx="6">
                  <c:v>RESERVA 3</c:v>
                </c:pt>
                <c:pt idx="7">
                  <c:v>RESERVA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'DADOS DO TIME'!$I$5:$I$14</c15:sqref>
                  </c15:fullRef>
                </c:ext>
              </c:extLst>
              <c:f>'DADOS DO TIME'!$I$7:$I$14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5-AA14-47BE-9C6D-6DD8F7FAB779}"/>
            </c:ext>
          </c:extLst>
        </c:ser>
        <c:ser>
          <c:idx val="6"/>
          <c:order val="6"/>
          <c:tx>
            <c:strRef>
              <c:f>'DADOS DO TIME'!$J$4</c:f>
              <c:strCache>
                <c:ptCount val="1"/>
                <c:pt idx="0">
                  <c:v>BERMUDA</c:v>
                </c:pt>
              </c:strCache>
            </c:strRef>
          </c:tx>
          <c:spPr>
            <a:solidFill>
              <a:srgbClr val="FF006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'DADOS DO TIME'!$C$5:$C$14</c15:sqref>
                  </c15:fullRef>
                </c:ext>
              </c:extLst>
              <c:f>'DADOS DO TIME'!$C$7:$C$14</c:f>
              <c:strCache>
                <c:ptCount val="8"/>
                <c:pt idx="0">
                  <c:v>JOGADOR 1</c:v>
                </c:pt>
                <c:pt idx="1">
                  <c:v>JOGADOR 2</c:v>
                </c:pt>
                <c:pt idx="2">
                  <c:v>JOGADOR 3</c:v>
                </c:pt>
                <c:pt idx="3">
                  <c:v>JOGADOR 4</c:v>
                </c:pt>
                <c:pt idx="4">
                  <c:v>RESERVA 1</c:v>
                </c:pt>
                <c:pt idx="5">
                  <c:v>RESERVA 2</c:v>
                </c:pt>
                <c:pt idx="6">
                  <c:v>RESERVA 3</c:v>
                </c:pt>
                <c:pt idx="7">
                  <c:v>RESERVA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'DADOS DO TIME'!$J$5:$J$14</c15:sqref>
                  </c15:fullRef>
                </c:ext>
              </c:extLst>
              <c:f>'DADOS DO TIME'!$J$7:$J$14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6-AA14-47BE-9C6D-6DD8F7FAB779}"/>
            </c:ext>
          </c:extLst>
        </c:ser>
        <c:ser>
          <c:idx val="7"/>
          <c:order val="7"/>
          <c:tx>
            <c:strRef>
              <c:f>'DADOS DO TIME'!$K$4</c:f>
              <c:strCache>
                <c:ptCount val="1"/>
                <c:pt idx="0">
                  <c:v>PURGATÓRIO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'DADOS DO TIME'!$C$5:$C$14</c15:sqref>
                  </c15:fullRef>
                </c:ext>
              </c:extLst>
              <c:f>'DADOS DO TIME'!$C$7:$C$14</c:f>
              <c:strCache>
                <c:ptCount val="8"/>
                <c:pt idx="0">
                  <c:v>JOGADOR 1</c:v>
                </c:pt>
                <c:pt idx="1">
                  <c:v>JOGADOR 2</c:v>
                </c:pt>
                <c:pt idx="2">
                  <c:v>JOGADOR 3</c:v>
                </c:pt>
                <c:pt idx="3">
                  <c:v>JOGADOR 4</c:v>
                </c:pt>
                <c:pt idx="4">
                  <c:v>RESERVA 1</c:v>
                </c:pt>
                <c:pt idx="5">
                  <c:v>RESERVA 2</c:v>
                </c:pt>
                <c:pt idx="6">
                  <c:v>RESERVA 3</c:v>
                </c:pt>
                <c:pt idx="7">
                  <c:v>RESERVA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'DADOS DO TIME'!$K$5:$K$14</c15:sqref>
                  </c15:fullRef>
                </c:ext>
              </c:extLst>
              <c:f>'DADOS DO TIME'!$K$7:$K$14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7-AA14-47BE-9C6D-6DD8F7FAB779}"/>
            </c:ext>
          </c:extLst>
        </c:ser>
        <c:ser>
          <c:idx val="8"/>
          <c:order val="8"/>
          <c:tx>
            <c:strRef>
              <c:f>'DADOS DO TIME'!$N$4</c:f>
              <c:strCache>
                <c:ptCount val="1"/>
                <c:pt idx="0">
                  <c:v>ALPINE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'DADOS DO TIME'!$C$5:$C$14</c15:sqref>
                  </c15:fullRef>
                </c:ext>
              </c:extLst>
              <c:f>'DADOS DO TIME'!$C$7:$C$14</c:f>
              <c:strCache>
                <c:ptCount val="8"/>
                <c:pt idx="0">
                  <c:v>JOGADOR 1</c:v>
                </c:pt>
                <c:pt idx="1">
                  <c:v>JOGADOR 2</c:v>
                </c:pt>
                <c:pt idx="2">
                  <c:v>JOGADOR 3</c:v>
                </c:pt>
                <c:pt idx="3">
                  <c:v>JOGADOR 4</c:v>
                </c:pt>
                <c:pt idx="4">
                  <c:v>RESERVA 1</c:v>
                </c:pt>
                <c:pt idx="5">
                  <c:v>RESERVA 2</c:v>
                </c:pt>
                <c:pt idx="6">
                  <c:v>RESERVA 3</c:v>
                </c:pt>
                <c:pt idx="7">
                  <c:v>RESERVA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'DADOS DO TIME'!$N$5:$N$14</c15:sqref>
                  </c15:fullRef>
                </c:ext>
              </c:extLst>
              <c:f>'DADOS DO TIME'!$N$7:$N$14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8-AA14-47BE-9C6D-6DD8F7FAB779}"/>
            </c:ext>
          </c:extLst>
        </c:ser>
        <c:ser>
          <c:idx val="9"/>
          <c:order val="9"/>
          <c:tx>
            <c:strRef>
              <c:f>'DADOS DO TIME'!$O$4</c:f>
              <c:strCache>
                <c:ptCount val="1"/>
                <c:pt idx="0">
                  <c:v>SOLARA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'DADOS DO TIME'!$C$5:$C$14</c15:sqref>
                  </c15:fullRef>
                </c:ext>
              </c:extLst>
              <c:f>'DADOS DO TIME'!$C$7:$C$14</c:f>
              <c:strCache>
                <c:ptCount val="8"/>
                <c:pt idx="0">
                  <c:v>JOGADOR 1</c:v>
                </c:pt>
                <c:pt idx="1">
                  <c:v>JOGADOR 2</c:v>
                </c:pt>
                <c:pt idx="2">
                  <c:v>JOGADOR 3</c:v>
                </c:pt>
                <c:pt idx="3">
                  <c:v>JOGADOR 4</c:v>
                </c:pt>
                <c:pt idx="4">
                  <c:v>RESERVA 1</c:v>
                </c:pt>
                <c:pt idx="5">
                  <c:v>RESERVA 2</c:v>
                </c:pt>
                <c:pt idx="6">
                  <c:v>RESERVA 3</c:v>
                </c:pt>
                <c:pt idx="7">
                  <c:v>RESERVA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'DADOS DO TIME'!$O$5:$O$14</c15:sqref>
                  </c15:fullRef>
                </c:ext>
              </c:extLst>
              <c:f>'DADOS DO TIME'!$O$7:$O$14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9-AA14-47BE-9C6D-6DD8F7FAB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52"/>
        <c:axId val="1115299760"/>
        <c:axId val="1115302160"/>
      </c:barChart>
      <c:catAx>
        <c:axId val="111529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pt-BR"/>
          </a:p>
        </c:txPr>
        <c:crossAx val="1115302160"/>
        <c:crosses val="autoZero"/>
        <c:auto val="1"/>
        <c:lblAlgn val="ctr"/>
        <c:lblOffset val="100"/>
        <c:tickMarkSkip val="1"/>
        <c:noMultiLvlLbl val="0"/>
      </c:catAx>
      <c:valAx>
        <c:axId val="1115302160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prstDash val="sysDash"/>
              <a:round/>
              <a:headEnd type="none" w="sm" len="sm"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15875">
            <a:solidFill>
              <a:schemeClr val="bg1"/>
            </a:solidFill>
          </a:ln>
          <a:effectLst>
            <a:softEdge rad="3810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pt-BR"/>
          </a:p>
        </c:txPr>
        <c:crossAx val="1115299760"/>
        <c:crosses val="autoZero"/>
        <c:crossBetween val="between"/>
        <c:minorUnit val="2"/>
      </c:valAx>
      <c:spPr>
        <a:noFill/>
        <a:ln cmpd="sng">
          <a:noFill/>
        </a:ln>
        <a:effectLst/>
      </c:spPr>
    </c:plotArea>
    <c:legend>
      <c:legendPos val="b"/>
      <c:layout>
        <c:manualLayout>
          <c:xMode val="edge"/>
          <c:yMode val="edge"/>
          <c:x val="1.3193484459969831E-2"/>
          <c:y val="0.87626157136046889"/>
          <c:w val="0.97302461769458748"/>
          <c:h val="0.10366690092940926"/>
        </c:manualLayout>
      </c:layout>
      <c:overlay val="0"/>
      <c:spPr>
        <a:noFill/>
        <a:ln w="9525" cmpd="sng"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 prstMaterial="matte"/>
  </c:spPr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100" baseline="0">
                <a:ln>
                  <a:solidFill>
                    <a:schemeClr val="tx1"/>
                  </a:solidFill>
                </a:ln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  <a:reflection blurRad="6350" stA="55000" endA="300" endPos="45500" dir="5400000" sy="-100000" algn="bl" rotWithShape="0"/>
                </a:effectLst>
                <a:latin typeface="Britannic Bold" panose="020B0903060703020204" pitchFamily="34" charset="0"/>
                <a:ea typeface="+mn-ea"/>
                <a:cs typeface="+mn-cs"/>
              </a:defRPr>
            </a:pPr>
            <a:r>
              <a:rPr lang="pt-BR" sz="1800">
                <a:ln>
                  <a:solidFill>
                    <a:schemeClr val="tx1"/>
                  </a:solidFill>
                </a:ln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  <a:reflection blurRad="6350" stA="55000" endA="300" endPos="45500" dir="5400000" sy="-100000" algn="bl" rotWithShape="0"/>
                </a:effectLst>
                <a:latin typeface="Britannic Bold" panose="020B0903060703020204" pitchFamily="34" charset="0"/>
              </a:rPr>
              <a:t>ABATES E</a:t>
            </a:r>
            <a:r>
              <a:rPr lang="pt-BR" sz="1800" baseline="0">
                <a:ln>
                  <a:solidFill>
                    <a:schemeClr val="tx1"/>
                  </a:solidFill>
                </a:ln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  <a:reflection blurRad="6350" stA="55000" endA="300" endPos="45500" dir="5400000" sy="-100000" algn="bl" rotWithShape="0"/>
                </a:effectLst>
                <a:latin typeface="Britannic Bold" panose="020B0903060703020204" pitchFamily="34" charset="0"/>
              </a:rPr>
              <a:t> TAXA</a:t>
            </a:r>
            <a:r>
              <a:rPr lang="pt-BR" sz="1800">
                <a:ln>
                  <a:solidFill>
                    <a:schemeClr val="tx1"/>
                  </a:solidFill>
                </a:ln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  <a:reflection blurRad="6350" stA="55000" endA="300" endPos="45500" dir="5400000" sy="-100000" algn="bl" rotWithShape="0"/>
                </a:effectLst>
                <a:latin typeface="Britannic Bold" panose="020B0903060703020204" pitchFamily="34" charset="0"/>
              </a:rPr>
              <a:t> POR EVENTO</a:t>
            </a:r>
          </a:p>
        </c:rich>
      </c:tx>
      <c:layout>
        <c:manualLayout>
          <c:xMode val="edge"/>
          <c:yMode val="edge"/>
          <c:x val="0.39769108116613366"/>
          <c:y val="2.39305346148012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100" baseline="0">
              <a:ln>
                <a:solidFill>
                  <a:schemeClr val="tx1"/>
                </a:solidFill>
              </a:ln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  <a:reflection blurRad="6350" stA="55000" endA="300" endPos="45500" dir="5400000" sy="-100000" algn="bl" rotWithShape="0"/>
              </a:effectLst>
              <a:latin typeface="Britannic Bold" panose="020B0903060703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34550608717449133"/>
          <c:y val="0.11380525106152146"/>
          <c:w val="0.55823172115082598"/>
          <c:h val="0.8719180640624125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90B8-4170-9165-141FF3121BB9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11DD-4077-B77C-571D3CEC1847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11DD-4077-B77C-571D3CEC1847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11DD-4077-B77C-571D3CEC184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11DD-4077-B77C-571D3CEC184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90B8-4170-9165-141FF3121BB9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90B8-4170-9165-141FF3121BB9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90B8-4170-9165-141FF3121BB9}"/>
              </c:ext>
            </c:extLst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Lbls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'RESULTADO DE TODOS  OS TREINOS'!$C$5:$C$16</c:f>
              <c:numCache>
                <c:formatCode>General</c:formatCode>
                <c:ptCount val="12"/>
              </c:numCache>
            </c:numRef>
          </c:cat>
          <c:val>
            <c:numRef>
              <c:f>'RESULTADO DE TODOS  OS TREINOS'!$E$5:$E$16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90B8-4170-9165-141FF3121BB9}"/>
            </c:ext>
          </c:extLst>
        </c:ser>
        <c:ser>
          <c:idx val="1"/>
          <c:order val="1"/>
          <c:spPr>
            <a:solidFill>
              <a:srgbClr val="00B050"/>
            </a:solidFill>
            <a:ln cap="flat" cmpd="sng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 prstMaterial="matte"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1000" b="1" i="1" u="none" strike="noStrike" kern="1200" baseline="0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'RESULTADO DE TODOS  OS TREINOS'!$C$5:$C$16</c:f>
              <c:numCache>
                <c:formatCode>General</c:formatCode>
                <c:ptCount val="12"/>
              </c:numCache>
            </c:numRef>
          </c:cat>
          <c:val>
            <c:numRef>
              <c:f>'RESULTADO DE TODOS  OS TREINOS'!$F$5:$F$16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5DB-4FEF-9246-ECC1020E0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22"/>
        <c:axId val="70892159"/>
        <c:axId val="70884479"/>
      </c:barChart>
      <c:valAx>
        <c:axId val="70884479"/>
        <c:scaling>
          <c:orientation val="minMax"/>
        </c:scaling>
        <c:delete val="1"/>
        <c:axPos val="t"/>
        <c:majorGridlines>
          <c:spPr>
            <a:ln w="9525" cap="flat" cmpd="sng" algn="ctr">
              <a:noFill/>
              <a:round/>
            </a:ln>
            <a:effectLst>
              <a:outerShdw blurRad="50800" dist="50800" dir="5400000" algn="ctr" rotWithShape="0">
                <a:schemeClr val="tx1"/>
              </a:outerShdw>
            </a:effectLst>
          </c:spPr>
        </c:majorGridlines>
        <c:numFmt formatCode="General" sourceLinked="1"/>
        <c:majorTickMark val="none"/>
        <c:minorTickMark val="none"/>
        <c:tickLblPos val="nextTo"/>
        <c:crossAx val="70892159"/>
        <c:crosses val="autoZero"/>
        <c:crossBetween val="between"/>
      </c:valAx>
      <c:catAx>
        <c:axId val="70892159"/>
        <c:scaling>
          <c:orientation val="maxMin"/>
        </c:scaling>
        <c:delete val="0"/>
        <c:axPos val="l"/>
        <c:numFmt formatCode="General" sourceLinked="0"/>
        <c:majorTickMark val="in"/>
        <c:minorTickMark val="out"/>
        <c:tickLblPos val="nextTo"/>
        <c:spPr>
          <a:noFill/>
          <a:ln w="15875" cap="flat" cmpd="sng" algn="ctr">
            <a:solidFill>
              <a:schemeClr val="bg1"/>
            </a:solidFill>
            <a:round/>
            <a:tailEnd type="none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pt-BR"/>
          </a:p>
        </c:txPr>
        <c:crossAx val="70884479"/>
        <c:crosses val="autoZero"/>
        <c:auto val="1"/>
        <c:lblAlgn val="ctr"/>
        <c:lblOffset val="100"/>
        <c:tickLblSkip val="1"/>
        <c:tickMarkSkip val="1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microsoft.com/office/2007/relationships/hdphoto" Target="../media/hdphoto2.wdp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616380</xdr:colOff>
      <xdr:row>0</xdr:row>
      <xdr:rowOff>0</xdr:rowOff>
    </xdr:from>
    <xdr:to>
      <xdr:col>11</xdr:col>
      <xdr:colOff>171848</xdr:colOff>
      <xdr:row>1</xdr:row>
      <xdr:rowOff>184355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19C792D8-6B4D-DB46-17A0-2D8869508F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GlowDiffused/>
                  </a14:imgEffect>
                  <a14:imgEffect>
                    <a14:sharpenSoften amount="5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733" t="8152" r="2425" b="12206"/>
        <a:stretch/>
      </xdr:blipFill>
      <xdr:spPr>
        <a:xfrm>
          <a:off x="6850925" y="0"/>
          <a:ext cx="5443650" cy="1344673"/>
        </a:xfrm>
        <a:prstGeom prst="rect">
          <a:avLst/>
        </a:prstGeom>
      </xdr:spPr>
    </xdr:pic>
    <xdr:clientData/>
  </xdr:twoCellAnchor>
  <xdr:twoCellAnchor editAs="oneCell">
    <xdr:from>
      <xdr:col>21</xdr:col>
      <xdr:colOff>734785</xdr:colOff>
      <xdr:row>0</xdr:row>
      <xdr:rowOff>176893</xdr:rowOff>
    </xdr:from>
    <xdr:to>
      <xdr:col>22</xdr:col>
      <xdr:colOff>707572</xdr:colOff>
      <xdr:row>4</xdr:row>
      <xdr:rowOff>54429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5A04EFB-E889-3C93-1310-0FFB2D2C30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6783"/>
        <a:stretch>
          <a:fillRect/>
        </a:stretch>
      </xdr:blipFill>
      <xdr:spPr>
        <a:xfrm>
          <a:off x="23309035" y="176893"/>
          <a:ext cx="1905001" cy="2068286"/>
        </a:xfrm>
        <a:prstGeom prst="rect">
          <a:avLst/>
        </a:prstGeom>
      </xdr:spPr>
    </xdr:pic>
    <xdr:clientData/>
  </xdr:twoCellAnchor>
  <xdr:twoCellAnchor editAs="oneCell">
    <xdr:from>
      <xdr:col>18</xdr:col>
      <xdr:colOff>691697</xdr:colOff>
      <xdr:row>0</xdr:row>
      <xdr:rowOff>0</xdr:rowOff>
    </xdr:from>
    <xdr:to>
      <xdr:col>19</xdr:col>
      <xdr:colOff>789214</xdr:colOff>
      <xdr:row>2</xdr:row>
      <xdr:rowOff>81643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3607E7B-20D1-F657-54B5-0C481AD5F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73661" y="0"/>
          <a:ext cx="1485446" cy="15920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20054</xdr:colOff>
      <xdr:row>16</xdr:row>
      <xdr:rowOff>250659</xdr:rowOff>
    </xdr:from>
    <xdr:to>
      <xdr:col>11</xdr:col>
      <xdr:colOff>20053</xdr:colOff>
      <xdr:row>30</xdr:row>
      <xdr:rowOff>10026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300642CD-31D6-41BC-AE0A-A87749908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1513974</xdr:colOff>
      <xdr:row>13</xdr:row>
      <xdr:rowOff>190498</xdr:rowOff>
    </xdr:from>
    <xdr:to>
      <xdr:col>9</xdr:col>
      <xdr:colOff>902274</xdr:colOff>
      <xdr:row>15</xdr:row>
      <xdr:rowOff>84359</xdr:rowOff>
    </xdr:to>
    <xdr:sp macro="" textlink="$T$25">
      <xdr:nvSpPr>
        <xdr:cNvPr id="7" name="Retângulo: Cantos Diagonais Arredondados 6">
          <a:extLst>
            <a:ext uri="{FF2B5EF4-FFF2-40B4-BE49-F238E27FC236}">
              <a16:creationId xmlns:a16="http://schemas.microsoft.com/office/drawing/2014/main" id="{6DB137FB-97E6-4EAF-955E-FC03EE63BB33}"/>
            </a:ext>
          </a:extLst>
        </xdr:cNvPr>
        <xdr:cNvSpPr/>
      </xdr:nvSpPr>
      <xdr:spPr>
        <a:xfrm>
          <a:off x="3779921" y="3619498"/>
          <a:ext cx="10738090" cy="525519"/>
        </a:xfrm>
        <a:prstGeom prst="round2DiagRect">
          <a:avLst>
            <a:gd name="adj1" fmla="val 50000"/>
            <a:gd name="adj2" fmla="val 0"/>
          </a:avLst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  <a:scene3d>
          <a:camera prst="perspectiveFront"/>
          <a:lightRig rig="brightRoom" dir="t"/>
        </a:scene3d>
        <a:sp3d prstMaterial="matte">
          <a:bevelT prst="slope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388EC0B6-6FEC-4E78-9AEE-515FE167DEDF}" type="TxLink">
            <a:rPr lang="en-US" sz="1400" b="1" i="1" u="none" strike="noStrike">
              <a:solidFill>
                <a:srgbClr val="000000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pPr algn="ctr"/>
            <a:t>DE 0 PARTIDAS JOGADAS O TIME ACUMULOU UM TOTAL DE 0 KILLS, E FICOU ENTRE OS 3 PRIMEIROS  0 VEZ(ES)!</a:t>
          </a:fld>
          <a:endParaRPr lang="en-US" sz="2400" b="1" i="1">
            <a:solidFill>
              <a:schemeClr val="tx1"/>
            </a:solidFill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937053</xdr:colOff>
      <xdr:row>23</xdr:row>
      <xdr:rowOff>179981</xdr:rowOff>
    </xdr:from>
    <xdr:to>
      <xdr:col>6</xdr:col>
      <xdr:colOff>548136</xdr:colOff>
      <xdr:row>43</xdr:row>
      <xdr:rowOff>188702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A8DC2B81-60DE-F7FA-9663-09CC3D870F8A}"/>
            </a:ext>
          </a:extLst>
        </xdr:cNvPr>
        <xdr:cNvGrpSpPr/>
      </xdr:nvGrpSpPr>
      <xdr:grpSpPr>
        <a:xfrm>
          <a:off x="2163260" y="5621274"/>
          <a:ext cx="8774790" cy="3731135"/>
          <a:chOff x="2159128" y="5230028"/>
          <a:chExt cx="8776650" cy="3782778"/>
        </a:xfrm>
      </xdr:grpSpPr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EE3D795A-A15B-BE59-90A4-2094F1436519}"/>
              </a:ext>
            </a:extLst>
          </xdr:cNvPr>
          <xdr:cNvGraphicFramePr>
            <a:graphicFrameLocks/>
          </xdr:cNvGraphicFramePr>
        </xdr:nvGraphicFramePr>
        <xdr:xfrm>
          <a:off x="2159128" y="5230028"/>
          <a:ext cx="8776650" cy="37827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5" name="Agrupar 4">
            <a:extLst>
              <a:ext uri="{FF2B5EF4-FFF2-40B4-BE49-F238E27FC236}">
                <a16:creationId xmlns:a16="http://schemas.microsoft.com/office/drawing/2014/main" id="{92CAD9CD-9DF2-2697-81BA-3A28A6173852}"/>
              </a:ext>
            </a:extLst>
          </xdr:cNvPr>
          <xdr:cNvGrpSpPr/>
        </xdr:nvGrpSpPr>
        <xdr:grpSpPr>
          <a:xfrm>
            <a:off x="9372565" y="6935336"/>
            <a:ext cx="1472519" cy="644594"/>
            <a:chOff x="2778270" y="5280345"/>
            <a:chExt cx="1113033" cy="738042"/>
          </a:xfrm>
        </xdr:grpSpPr>
        <xdr:sp macro="" textlink="$E$17">
          <xdr:nvSpPr>
            <xdr:cNvPr id="3" name="Retângulo 2">
              <a:extLst>
                <a:ext uri="{FF2B5EF4-FFF2-40B4-BE49-F238E27FC236}">
                  <a16:creationId xmlns:a16="http://schemas.microsoft.com/office/drawing/2014/main" id="{D55F3F7B-A00B-7E41-C29E-5FE237154699}"/>
                </a:ext>
              </a:extLst>
            </xdr:cNvPr>
            <xdr:cNvSpPr/>
          </xdr:nvSpPr>
          <xdr:spPr>
            <a:xfrm>
              <a:off x="2778270" y="5280345"/>
              <a:ext cx="1113033" cy="417387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56532E4F-9004-4EB1-82E7-7CC8CFD16CC8}" type="TxLink">
                <a:rPr lang="en-US" sz="2800" b="1" i="0" u="none" strike="noStrike" kern="1200">
                  <a:ln>
                    <a:solidFill>
                      <a:schemeClr val="tx1"/>
                    </a:solidFill>
                  </a:ln>
                  <a:solidFill>
                    <a:schemeClr val="bg1"/>
                  </a:solidFill>
                  <a:latin typeface="Tahoma"/>
                  <a:ea typeface="Tahoma"/>
                  <a:cs typeface="Tahoma"/>
                </a:rPr>
                <a:pPr algn="ctr"/>
                <a:t>0</a:t>
              </a:fld>
              <a:endParaRPr lang="pt-BR" sz="2400" kern="1200">
                <a:ln>
                  <a:solidFill>
                    <a:schemeClr val="tx1"/>
                  </a:solidFill>
                </a:ln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4" name="Retângulo 3">
              <a:extLst>
                <a:ext uri="{FF2B5EF4-FFF2-40B4-BE49-F238E27FC236}">
                  <a16:creationId xmlns:a16="http://schemas.microsoft.com/office/drawing/2014/main" id="{AB7B9581-79A7-A28F-0FDE-926509BAB2F5}"/>
                </a:ext>
              </a:extLst>
            </xdr:cNvPr>
            <xdr:cNvSpPr/>
          </xdr:nvSpPr>
          <xdr:spPr>
            <a:xfrm>
              <a:off x="2836104" y="5665212"/>
              <a:ext cx="1038118" cy="3531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1800" b="1" i="1" kern="1200">
                  <a:ln>
                    <a:solidFill>
                      <a:schemeClr val="tx1"/>
                    </a:solidFill>
                  </a:ln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KILLS</a:t>
              </a:r>
            </a:p>
          </xdr:txBody>
        </xdr:sp>
      </xdr:grpSp>
    </xdr:grpSp>
    <xdr:clientData/>
  </xdr:twoCellAnchor>
  <xdr:twoCellAnchor editAs="absolute">
    <xdr:from>
      <xdr:col>2</xdr:col>
      <xdr:colOff>36799</xdr:colOff>
      <xdr:row>19</xdr:row>
      <xdr:rowOff>74458</xdr:rowOff>
    </xdr:from>
    <xdr:to>
      <xdr:col>7</xdr:col>
      <xdr:colOff>36799</xdr:colOff>
      <xdr:row>22</xdr:row>
      <xdr:rowOff>17866</xdr:rowOff>
    </xdr:to>
    <xdr:sp macro="" textlink="$P$23">
      <xdr:nvSpPr>
        <xdr:cNvPr id="6" name="Retângulo: Cantos Diagonais Arredondados 5">
          <a:extLst>
            <a:ext uri="{FF2B5EF4-FFF2-40B4-BE49-F238E27FC236}">
              <a16:creationId xmlns:a16="http://schemas.microsoft.com/office/drawing/2014/main" id="{0CAA3B7A-79BF-C97A-55F4-949CD1ABC290}"/>
            </a:ext>
          </a:extLst>
        </xdr:cNvPr>
        <xdr:cNvSpPr/>
      </xdr:nvSpPr>
      <xdr:spPr>
        <a:xfrm>
          <a:off x="1263306" y="4915246"/>
          <a:ext cx="10712363" cy="530565"/>
        </a:xfrm>
        <a:prstGeom prst="round2DiagRect">
          <a:avLst>
            <a:gd name="adj1" fmla="val 50000"/>
            <a:gd name="adj2" fmla="val 0"/>
          </a:avLst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  <a:scene3d>
          <a:camera prst="perspectiveFront"/>
          <a:lightRig rig="brightRoom" dir="t"/>
        </a:scene3d>
        <a:sp3d prstMaterial="matte">
          <a:bevelT prst="slope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1ED0007-D194-4408-B7E3-839D0F984DCE}" type="TxLink">
            <a:rPr lang="en-US" sz="1400" b="1" i="1" u="none" strike="noStrike">
              <a:solidFill>
                <a:schemeClr val="tx1"/>
              </a:solidFill>
              <a:latin typeface="Segoe UI Semibold" panose="020B0702040204020203" pitchFamily="34" charset="0"/>
              <a:ea typeface="Cambria Math" panose="02040503050406030204" pitchFamily="18" charset="0"/>
              <a:cs typeface="Segoe UI Semibold" panose="020B0702040204020203" pitchFamily="34" charset="0"/>
            </a:rPr>
            <a:pPr algn="ctr"/>
            <a:t>EM 0 EVENTOS JOGADOS O TIME FEZ 0 KILLS E 0 PONTOS, RESULTANDO EM UMA TAXA DE 0% DE ABATES!</a:t>
          </a:fld>
          <a:endParaRPr lang="en-US" sz="1400" b="1" i="1">
            <a:solidFill>
              <a:schemeClr val="tx1"/>
            </a:solidFill>
            <a:latin typeface="Segoe UI Semibold" panose="020B0702040204020203" pitchFamily="34" charset="0"/>
            <a:ea typeface="Cambria Math" panose="02040503050406030204" pitchFamily="18" charset="0"/>
            <a:cs typeface="Segoe UI Semibold" panose="020B0702040204020203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CC1EB-2F69-4734-B842-793C5114674B}">
  <dimension ref="B1:Z49"/>
  <sheetViews>
    <sheetView showGridLines="0" showRowColHeaders="0" tabSelected="1" zoomScale="70" zoomScaleNormal="70" workbookViewId="0">
      <selection activeCell="D4" sqref="D4"/>
    </sheetView>
  </sheetViews>
  <sheetFormatPr defaultColWidth="0" defaultRowHeight="15" x14ac:dyDescent="0.25"/>
  <cols>
    <col min="1" max="1" width="11.5703125" style="1" customWidth="1"/>
    <col min="2" max="2" width="5.28515625" style="1" customWidth="1"/>
    <col min="3" max="3" width="23.7109375" style="1" customWidth="1"/>
    <col min="4" max="15" width="17.7109375" style="1" customWidth="1"/>
    <col min="16" max="16" width="5.140625" style="1" customWidth="1"/>
    <col min="17" max="17" width="18.5703125" style="1" customWidth="1"/>
    <col min="18" max="18" width="7.42578125" style="1" bestFit="1" customWidth="1"/>
    <col min="19" max="20" width="20.85546875" style="1" customWidth="1"/>
    <col min="21" max="21" width="12.140625" style="1" bestFit="1" customWidth="1"/>
    <col min="22" max="22" width="29" style="1" customWidth="1"/>
    <col min="23" max="23" width="13.140625" style="1" customWidth="1"/>
    <col min="24" max="24" width="9.85546875" style="1" hidden="1"/>
    <col min="25" max="25" width="12.42578125" style="1" hidden="1"/>
    <col min="26" max="26" width="7.42578125" style="1" hidden="1"/>
    <col min="27" max="16384" width="9.140625" style="1" hidden="1"/>
  </cols>
  <sheetData>
    <row r="1" spans="2:20" ht="90.75" customHeight="1" x14ac:dyDescent="0.25"/>
    <row r="2" spans="2:20" ht="27.7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20" ht="26.25" customHeight="1" thickTop="1" thickBot="1" x14ac:dyDescent="0.3">
      <c r="B3" s="2"/>
      <c r="C3" s="92" t="s">
        <v>0</v>
      </c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4"/>
      <c r="P3" s="2"/>
      <c r="S3" s="44" t="s">
        <v>1</v>
      </c>
      <c r="T3" s="45" t="s">
        <v>2</v>
      </c>
    </row>
    <row r="4" spans="2:20" ht="26.25" customHeight="1" thickTop="1" thickBot="1" x14ac:dyDescent="0.3">
      <c r="B4" s="2"/>
      <c r="C4" s="40" t="s">
        <v>3</v>
      </c>
      <c r="D4" s="41" t="s">
        <v>4</v>
      </c>
      <c r="E4" s="41" t="s">
        <v>5</v>
      </c>
      <c r="F4" s="41" t="s">
        <v>6</v>
      </c>
      <c r="G4" s="41" t="s">
        <v>7</v>
      </c>
      <c r="H4" s="41" t="s">
        <v>8</v>
      </c>
      <c r="I4" s="41" t="s">
        <v>53</v>
      </c>
      <c r="J4" s="41" t="s">
        <v>4</v>
      </c>
      <c r="K4" s="41" t="s">
        <v>5</v>
      </c>
      <c r="L4" s="41" t="s">
        <v>6</v>
      </c>
      <c r="M4" s="41" t="s">
        <v>7</v>
      </c>
      <c r="N4" s="41" t="s">
        <v>8</v>
      </c>
      <c r="O4" s="41" t="s">
        <v>53</v>
      </c>
      <c r="P4" s="2"/>
      <c r="S4" s="47">
        <v>1</v>
      </c>
      <c r="T4" s="46">
        <v>12</v>
      </c>
    </row>
    <row r="5" spans="2:20" ht="20.25" customHeight="1" thickTop="1" thickBot="1" x14ac:dyDescent="0.3">
      <c r="B5" s="2"/>
      <c r="C5" s="40" t="s">
        <v>1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2"/>
      <c r="S5" s="47">
        <v>2</v>
      </c>
      <c r="T5" s="46">
        <v>9</v>
      </c>
    </row>
    <row r="6" spans="2:20" ht="26.25" customHeight="1" thickTop="1" thickBot="1" x14ac:dyDescent="0.3">
      <c r="B6" s="2"/>
      <c r="C6" s="40" t="s">
        <v>9</v>
      </c>
      <c r="D6" s="39" t="s">
        <v>10</v>
      </c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2"/>
      <c r="S6" s="47">
        <v>3</v>
      </c>
      <c r="T6" s="46">
        <v>8</v>
      </c>
    </row>
    <row r="7" spans="2:20" ht="18" customHeight="1" thickTop="1" thickBot="1" x14ac:dyDescent="0.3">
      <c r="B7" s="2"/>
      <c r="C7" s="41" t="s">
        <v>54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2"/>
      <c r="S7" s="47">
        <v>4</v>
      </c>
      <c r="T7" s="46">
        <v>7</v>
      </c>
    </row>
    <row r="8" spans="2:20" ht="18" customHeight="1" thickTop="1" thickBot="1" x14ac:dyDescent="0.3">
      <c r="B8" s="2"/>
      <c r="C8" s="41" t="s">
        <v>55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2"/>
      <c r="S8" s="47">
        <v>5</v>
      </c>
      <c r="T8" s="46">
        <v>6</v>
      </c>
    </row>
    <row r="9" spans="2:20" ht="18" customHeight="1" thickTop="1" thickBot="1" x14ac:dyDescent="0.3">
      <c r="B9" s="2"/>
      <c r="C9" s="41" t="s">
        <v>56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2"/>
      <c r="S9" s="47">
        <v>6</v>
      </c>
      <c r="T9" s="46">
        <v>5</v>
      </c>
    </row>
    <row r="10" spans="2:20" ht="18" customHeight="1" thickTop="1" thickBot="1" x14ac:dyDescent="0.3">
      <c r="B10" s="2"/>
      <c r="C10" s="41" t="s">
        <v>57</v>
      </c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2"/>
      <c r="S10" s="47">
        <v>7</v>
      </c>
      <c r="T10" s="46">
        <v>4</v>
      </c>
    </row>
    <row r="11" spans="2:20" ht="18" customHeight="1" thickTop="1" thickBot="1" x14ac:dyDescent="0.3">
      <c r="B11" s="2"/>
      <c r="C11" s="41" t="s">
        <v>58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2"/>
      <c r="S11" s="47">
        <v>8</v>
      </c>
      <c r="T11" s="46">
        <v>3</v>
      </c>
    </row>
    <row r="12" spans="2:20" ht="18" customHeight="1" thickTop="1" thickBot="1" x14ac:dyDescent="0.3">
      <c r="B12" s="2"/>
      <c r="C12" s="41" t="s">
        <v>59</v>
      </c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2"/>
      <c r="S12" s="47">
        <v>9</v>
      </c>
      <c r="T12" s="46">
        <v>2</v>
      </c>
    </row>
    <row r="13" spans="2:20" ht="18" customHeight="1" thickTop="1" thickBot="1" x14ac:dyDescent="0.3">
      <c r="B13" s="2"/>
      <c r="C13" s="41" t="s">
        <v>60</v>
      </c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2"/>
      <c r="S13" s="47">
        <v>10</v>
      </c>
      <c r="T13" s="46">
        <v>1</v>
      </c>
    </row>
    <row r="14" spans="2:20" ht="18" customHeight="1" thickTop="1" thickBot="1" x14ac:dyDescent="0.3">
      <c r="B14" s="2"/>
      <c r="C14" s="41" t="s">
        <v>61</v>
      </c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2"/>
      <c r="S14" s="47">
        <v>11</v>
      </c>
      <c r="T14" s="46">
        <v>0</v>
      </c>
    </row>
    <row r="15" spans="2:20" ht="20.25" customHeight="1" thickTop="1" thickBot="1" x14ac:dyDescent="0.3">
      <c r="B15" s="2"/>
      <c r="C15" s="40" t="s">
        <v>11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2"/>
      <c r="S15" s="47">
        <v>12</v>
      </c>
      <c r="T15" s="46">
        <v>0</v>
      </c>
    </row>
    <row r="16" spans="2:20" ht="24" customHeight="1" thickTop="1" thickBot="1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S16" s="48" t="s">
        <v>12</v>
      </c>
      <c r="T16" s="49">
        <v>1</v>
      </c>
    </row>
    <row r="17" spans="2:20" ht="26.25" customHeight="1" thickTop="1" thickBot="1" x14ac:dyDescent="0.3">
      <c r="B17" s="2"/>
      <c r="C17" s="39" t="s">
        <v>13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"/>
    </row>
    <row r="18" spans="2:20" ht="26.25" customHeight="1" thickTop="1" thickBot="1" x14ac:dyDescent="0.3">
      <c r="B18" s="2"/>
      <c r="C18" s="40" t="s">
        <v>9</v>
      </c>
      <c r="D18" s="42" t="str">
        <f t="shared" ref="D18:O18" si="0">D4</f>
        <v>BERMUDA</v>
      </c>
      <c r="E18" s="42" t="str">
        <f t="shared" si="0"/>
        <v>PURGATÓRIO</v>
      </c>
      <c r="F18" s="42" t="str">
        <f t="shared" si="0"/>
        <v>KALAHARI</v>
      </c>
      <c r="G18" s="42" t="str">
        <f t="shared" si="0"/>
        <v>NOVA TERRA</v>
      </c>
      <c r="H18" s="42" t="str">
        <f t="shared" si="0"/>
        <v>ALPINE</v>
      </c>
      <c r="I18" s="42" t="str">
        <f t="shared" si="0"/>
        <v>SOLARA</v>
      </c>
      <c r="J18" s="42" t="str">
        <f t="shared" si="0"/>
        <v>BERMUDA</v>
      </c>
      <c r="K18" s="42" t="str">
        <f t="shared" si="0"/>
        <v>PURGATÓRIO</v>
      </c>
      <c r="L18" s="42" t="str">
        <f>L4</f>
        <v>KALAHARI</v>
      </c>
      <c r="M18" s="42" t="str">
        <f>M4</f>
        <v>NOVA TERRA</v>
      </c>
      <c r="N18" s="42" t="str">
        <f t="shared" si="0"/>
        <v>ALPINE</v>
      </c>
      <c r="O18" s="42" t="str">
        <f t="shared" si="0"/>
        <v>SOLARA</v>
      </c>
      <c r="P18" s="2"/>
    </row>
    <row r="19" spans="2:20" ht="18" customHeight="1" thickTop="1" thickBot="1" x14ac:dyDescent="0.3">
      <c r="B19" s="2"/>
      <c r="C19" s="42" t="str">
        <f t="shared" ref="C19:C26" si="1">C7</f>
        <v>JOGADOR 1</v>
      </c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2"/>
      <c r="S19" s="50" t="s">
        <v>28</v>
      </c>
      <c r="T19" s="51"/>
    </row>
    <row r="20" spans="2:20" ht="18" customHeight="1" thickTop="1" thickBot="1" x14ac:dyDescent="0.3">
      <c r="B20" s="2"/>
      <c r="C20" s="42" t="str">
        <f t="shared" si="1"/>
        <v>JOGADOR 2</v>
      </c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2"/>
      <c r="S20" s="35" t="s">
        <v>4</v>
      </c>
      <c r="T20" s="36"/>
    </row>
    <row r="21" spans="2:20" ht="18" customHeight="1" thickTop="1" thickBot="1" x14ac:dyDescent="0.3">
      <c r="B21" s="2"/>
      <c r="C21" s="42" t="str">
        <f t="shared" si="1"/>
        <v>JOGADOR 3</v>
      </c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2"/>
      <c r="S21" s="31" t="s">
        <v>5</v>
      </c>
      <c r="T21" s="32"/>
    </row>
    <row r="22" spans="2:20" ht="18" customHeight="1" thickTop="1" thickBot="1" x14ac:dyDescent="0.3">
      <c r="B22" s="2"/>
      <c r="C22" s="42" t="str">
        <f t="shared" si="1"/>
        <v>JOGADOR 4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2"/>
      <c r="S22" s="31" t="s">
        <v>6</v>
      </c>
      <c r="T22" s="32"/>
    </row>
    <row r="23" spans="2:20" ht="18" customHeight="1" thickTop="1" thickBot="1" x14ac:dyDescent="0.3">
      <c r="B23" s="2"/>
      <c r="C23" s="42" t="str">
        <f t="shared" si="1"/>
        <v>RESERVA 1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2"/>
      <c r="S23" s="31" t="s">
        <v>7</v>
      </c>
      <c r="T23" s="32"/>
    </row>
    <row r="24" spans="2:20" ht="18" customHeight="1" thickTop="1" thickBot="1" x14ac:dyDescent="0.3">
      <c r="B24" s="2"/>
      <c r="C24" s="42" t="str">
        <f t="shared" si="1"/>
        <v>RESERVA 2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2"/>
      <c r="S24" s="31" t="s">
        <v>8</v>
      </c>
      <c r="T24" s="32"/>
    </row>
    <row r="25" spans="2:20" ht="18" customHeight="1" thickTop="1" thickBot="1" x14ac:dyDescent="0.3">
      <c r="B25" s="2"/>
      <c r="C25" s="42" t="str">
        <f t="shared" si="1"/>
        <v>RESERVA 3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2"/>
      <c r="S25" s="37" t="s">
        <v>53</v>
      </c>
      <c r="T25" s="38"/>
    </row>
    <row r="26" spans="2:20" ht="18" customHeight="1" thickTop="1" thickBot="1" x14ac:dyDescent="0.3">
      <c r="B26" s="2"/>
      <c r="C26" s="42" t="str">
        <f t="shared" si="1"/>
        <v>RESERVA 4</v>
      </c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2"/>
    </row>
    <row r="27" spans="2:20" ht="24" customHeight="1" thickTop="1" thickBot="1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20" ht="26.25" customHeight="1" thickTop="1" thickBot="1" x14ac:dyDescent="0.3">
      <c r="B28" s="2"/>
      <c r="C28" s="39" t="s">
        <v>14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2"/>
    </row>
    <row r="29" spans="2:20" ht="26.25" customHeight="1" thickTop="1" thickBot="1" x14ac:dyDescent="0.3">
      <c r="B29" s="2"/>
      <c r="C29" s="40" t="s">
        <v>9</v>
      </c>
      <c r="D29" s="42" t="str">
        <f t="shared" ref="D29:O29" si="2">D4</f>
        <v>BERMUDA</v>
      </c>
      <c r="E29" s="42" t="str">
        <f t="shared" si="2"/>
        <v>PURGATÓRIO</v>
      </c>
      <c r="F29" s="42" t="str">
        <f t="shared" si="2"/>
        <v>KALAHARI</v>
      </c>
      <c r="G29" s="42" t="str">
        <f t="shared" si="2"/>
        <v>NOVA TERRA</v>
      </c>
      <c r="H29" s="42" t="str">
        <f t="shared" si="2"/>
        <v>ALPINE</v>
      </c>
      <c r="I29" s="42" t="str">
        <f t="shared" si="2"/>
        <v>SOLARA</v>
      </c>
      <c r="J29" s="42" t="str">
        <f t="shared" si="2"/>
        <v>BERMUDA</v>
      </c>
      <c r="K29" s="42" t="str">
        <f t="shared" si="2"/>
        <v>PURGATÓRIO</v>
      </c>
      <c r="L29" s="42" t="str">
        <f>L4</f>
        <v>KALAHARI</v>
      </c>
      <c r="M29" s="42" t="str">
        <f>M4</f>
        <v>NOVA TERRA</v>
      </c>
      <c r="N29" s="42" t="str">
        <f t="shared" si="2"/>
        <v>ALPINE</v>
      </c>
      <c r="O29" s="42" t="str">
        <f t="shared" si="2"/>
        <v>SOLARA</v>
      </c>
      <c r="P29" s="2"/>
    </row>
    <row r="30" spans="2:20" ht="18" customHeight="1" thickTop="1" thickBot="1" x14ac:dyDescent="0.3">
      <c r="B30" s="2"/>
      <c r="C30" s="42" t="str">
        <f t="shared" ref="C30:C37" si="3">C7</f>
        <v>JOGADOR 1</v>
      </c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3"/>
    </row>
    <row r="31" spans="2:20" ht="18" customHeight="1" thickTop="1" thickBot="1" x14ac:dyDescent="0.3">
      <c r="B31" s="2"/>
      <c r="C31" s="42" t="str">
        <f t="shared" si="3"/>
        <v>JOGADOR 2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2"/>
    </row>
    <row r="32" spans="2:20" ht="18" customHeight="1" thickTop="1" thickBot="1" x14ac:dyDescent="0.3">
      <c r="B32" s="2"/>
      <c r="C32" s="42" t="str">
        <f t="shared" si="3"/>
        <v>JOGADOR 3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2"/>
    </row>
    <row r="33" spans="2:19" ht="18" customHeight="1" thickTop="1" thickBot="1" x14ac:dyDescent="0.3">
      <c r="B33" s="2"/>
      <c r="C33" s="42" t="str">
        <f t="shared" si="3"/>
        <v>JOGADOR 4</v>
      </c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2"/>
    </row>
    <row r="34" spans="2:19" ht="18" customHeight="1" thickTop="1" thickBot="1" x14ac:dyDescent="0.3">
      <c r="B34" s="2"/>
      <c r="C34" s="42" t="str">
        <f t="shared" si="3"/>
        <v>RESERVA 1</v>
      </c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2"/>
    </row>
    <row r="35" spans="2:19" ht="18" customHeight="1" thickTop="1" thickBot="1" x14ac:dyDescent="0.3">
      <c r="B35" s="2"/>
      <c r="C35" s="42" t="str">
        <f t="shared" si="3"/>
        <v>RESERVA 2</v>
      </c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2"/>
    </row>
    <row r="36" spans="2:19" ht="18" customHeight="1" thickTop="1" thickBot="1" x14ac:dyDescent="0.3">
      <c r="B36" s="2"/>
      <c r="C36" s="42" t="str">
        <f t="shared" si="3"/>
        <v>RESERVA 3</v>
      </c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2"/>
    </row>
    <row r="37" spans="2:19" ht="18" customHeight="1" thickTop="1" thickBot="1" x14ac:dyDescent="0.3">
      <c r="B37" s="2"/>
      <c r="C37" s="42" t="str">
        <f t="shared" si="3"/>
        <v>RESERVA 4</v>
      </c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2"/>
    </row>
    <row r="38" spans="2:19" ht="24" customHeight="1" thickTop="1" thickBot="1" x14ac:dyDescent="0.3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9" s="5" customFormat="1" ht="26.25" customHeight="1" thickTop="1" thickBot="1" x14ac:dyDescent="0.35">
      <c r="B39" s="4"/>
      <c r="C39" s="39" t="s">
        <v>15</v>
      </c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4"/>
      <c r="S39" s="1"/>
    </row>
    <row r="40" spans="2:19" ht="26.25" customHeight="1" thickTop="1" thickBot="1" x14ac:dyDescent="0.3">
      <c r="B40" s="2"/>
      <c r="C40" s="40" t="s">
        <v>9</v>
      </c>
      <c r="D40" s="42" t="str">
        <f t="shared" ref="D40:O40" si="4">D4</f>
        <v>BERMUDA</v>
      </c>
      <c r="E40" s="42" t="str">
        <f t="shared" si="4"/>
        <v>PURGATÓRIO</v>
      </c>
      <c r="F40" s="42" t="str">
        <f t="shared" si="4"/>
        <v>KALAHARI</v>
      </c>
      <c r="G40" s="42" t="str">
        <f t="shared" si="4"/>
        <v>NOVA TERRA</v>
      </c>
      <c r="H40" s="42" t="str">
        <f t="shared" si="4"/>
        <v>ALPINE</v>
      </c>
      <c r="I40" s="42" t="str">
        <f t="shared" si="4"/>
        <v>SOLARA</v>
      </c>
      <c r="J40" s="42" t="str">
        <f t="shared" si="4"/>
        <v>BERMUDA</v>
      </c>
      <c r="K40" s="42" t="str">
        <f t="shared" si="4"/>
        <v>PURGATÓRIO</v>
      </c>
      <c r="L40" s="42" t="str">
        <f>L4</f>
        <v>KALAHARI</v>
      </c>
      <c r="M40" s="42" t="str">
        <f>M4</f>
        <v>NOVA TERRA</v>
      </c>
      <c r="N40" s="42" t="str">
        <f t="shared" si="4"/>
        <v>ALPINE</v>
      </c>
      <c r="O40" s="42" t="str">
        <f t="shared" si="4"/>
        <v>SOLARA</v>
      </c>
      <c r="P40" s="2"/>
    </row>
    <row r="41" spans="2:19" ht="18" customHeight="1" thickTop="1" thickBot="1" x14ac:dyDescent="0.3">
      <c r="B41" s="2"/>
      <c r="C41" s="42" t="str">
        <f t="shared" ref="C41:C48" si="5">C7</f>
        <v>JOGADOR 1</v>
      </c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2"/>
    </row>
    <row r="42" spans="2:19" ht="18" customHeight="1" thickTop="1" thickBot="1" x14ac:dyDescent="0.3">
      <c r="B42" s="2"/>
      <c r="C42" s="42" t="str">
        <f t="shared" si="5"/>
        <v>JOGADOR 2</v>
      </c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6"/>
    </row>
    <row r="43" spans="2:19" ht="18" customHeight="1" thickTop="1" thickBot="1" x14ac:dyDescent="0.3">
      <c r="B43" s="2"/>
      <c r="C43" s="42" t="str">
        <f t="shared" si="5"/>
        <v>JOGADOR 3</v>
      </c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2"/>
    </row>
    <row r="44" spans="2:19" ht="18" customHeight="1" thickTop="1" thickBot="1" x14ac:dyDescent="0.3">
      <c r="B44" s="2"/>
      <c r="C44" s="42" t="str">
        <f t="shared" si="5"/>
        <v>JOGADOR 4</v>
      </c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2"/>
    </row>
    <row r="45" spans="2:19" ht="18" customHeight="1" thickTop="1" thickBot="1" x14ac:dyDescent="0.3">
      <c r="B45" s="2"/>
      <c r="C45" s="42" t="str">
        <f t="shared" si="5"/>
        <v>RESERVA 1</v>
      </c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2"/>
    </row>
    <row r="46" spans="2:19" ht="18" customHeight="1" thickTop="1" thickBot="1" x14ac:dyDescent="0.3">
      <c r="B46" s="2"/>
      <c r="C46" s="42" t="str">
        <f t="shared" si="5"/>
        <v>RESERVA 2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2"/>
    </row>
    <row r="47" spans="2:19" ht="18" customHeight="1" thickTop="1" thickBot="1" x14ac:dyDescent="0.3">
      <c r="B47" s="2"/>
      <c r="C47" s="42" t="str">
        <f t="shared" si="5"/>
        <v>RESERVA 3</v>
      </c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2"/>
    </row>
    <row r="48" spans="2:19" ht="18" customHeight="1" thickTop="1" thickBot="1" x14ac:dyDescent="0.3">
      <c r="B48" s="2"/>
      <c r="C48" s="42" t="str">
        <f t="shared" si="5"/>
        <v>RESERVA 4</v>
      </c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2"/>
    </row>
    <row r="49" spans="2:16" ht="27.75" customHeight="1" thickTop="1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</sheetData>
  <sheetProtection algorithmName="SHA-512" hashValue="iE7uS31bcY7eUHMrVMvt5ssaMkxv/N5wBdsf6DPEjTjt8Z2vKT0laU6M72j1lCz+WlL0YVjYn6J0MOEtk0zzUw==" saltValue="Py3R8VaHXkRl7FVOYhfLZQ==" spinCount="100000" sheet="1" objects="1" scenarios="1" selectLockedCells="1"/>
  <mergeCells count="12">
    <mergeCell ref="S24:T24"/>
    <mergeCell ref="C3:O3"/>
    <mergeCell ref="C17:O17"/>
    <mergeCell ref="C28:O28"/>
    <mergeCell ref="C39:O39"/>
    <mergeCell ref="D6:O6"/>
    <mergeCell ref="S19:T19"/>
    <mergeCell ref="S20:T20"/>
    <mergeCell ref="S21:T21"/>
    <mergeCell ref="S22:T22"/>
    <mergeCell ref="S23:T23"/>
    <mergeCell ref="S25:T25"/>
  </mergeCells>
  <phoneticPr fontId="17" type="noConversion"/>
  <dataValidations count="4">
    <dataValidation allowBlank="1" showInputMessage="1" showErrorMessage="1" promptTitle="AVISO!" prompt="Para  funcionar corretamente digite o horário da seguinte forma:_x000a_00:00:00_x000a_hora:minuto:segundo_x000a_" sqref="D30:O37" xr:uid="{A51CE2DC-053A-4DAF-89F8-F67C966A8D9E}"/>
    <dataValidation allowBlank="1" showInputMessage="1" showErrorMessage="1" promptTitle="AVISO!" prompt="Altere a pontuação aqui se for necessário._x000a_" sqref="T4:T16" xr:uid="{02DC377D-17D3-496C-8F05-131A34407121}"/>
    <dataValidation type="list" allowBlank="1" showInputMessage="1" sqref="S20:T25" xr:uid="{9AF71F29-72B0-4BAE-844A-48620EC2F20F}">
      <formula1>$S$20:$S$25</formula1>
    </dataValidation>
    <dataValidation type="list" allowBlank="1" showInputMessage="1" showErrorMessage="1" sqref="D4:O4" xr:uid="{EAE3FBFF-9AAC-4830-8D40-B0327DB42522}">
      <formula1>$D$4:$O$4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A465-EA80-4067-97FE-B8812A132602}">
  <dimension ref="A2:AG30"/>
  <sheetViews>
    <sheetView showGridLines="0" showRowColHeaders="0" zoomScale="82" zoomScaleNormal="82" workbookViewId="0">
      <selection activeCell="G33" sqref="G33"/>
    </sheetView>
  </sheetViews>
  <sheetFormatPr defaultColWidth="0" defaultRowHeight="15" x14ac:dyDescent="0.25"/>
  <cols>
    <col min="1" max="2" width="5.140625" style="1" customWidth="1"/>
    <col min="3" max="3" width="23.7109375" style="1" customWidth="1"/>
    <col min="4" max="6" width="23.42578125" style="1" customWidth="1"/>
    <col min="7" max="8" width="32.5703125" style="1" customWidth="1"/>
    <col min="9" max="9" width="34.5703125" style="1" customWidth="1"/>
    <col min="10" max="10" width="34.28515625" style="1" customWidth="1"/>
    <col min="11" max="11" width="23.28515625" style="1" customWidth="1"/>
    <col min="12" max="12" width="15.140625" style="1" bestFit="1" customWidth="1"/>
    <col min="13" max="13" width="24.5703125" style="1" bestFit="1" customWidth="1"/>
    <col min="14" max="14" width="25.28515625" style="1" hidden="1" customWidth="1"/>
    <col min="15" max="21" width="9.140625" style="1" hidden="1" customWidth="1"/>
    <col min="22" max="22" width="11.28515625" style="1" hidden="1" customWidth="1"/>
    <col min="23" max="30" width="9.140625" style="1" hidden="1" customWidth="1"/>
    <col min="31" max="31" width="10.42578125" style="1" hidden="1" customWidth="1"/>
    <col min="32" max="33" width="0" style="1" hidden="1" customWidth="1"/>
    <col min="34" max="16384" width="9.140625" style="1" hidden="1"/>
  </cols>
  <sheetData>
    <row r="2" spans="2:33" ht="39.75" customHeight="1" thickBot="1" x14ac:dyDescent="0.3"/>
    <row r="3" spans="2:33" ht="26.25" customHeight="1" thickBot="1" x14ac:dyDescent="0.3">
      <c r="C3" s="55" t="s">
        <v>9</v>
      </c>
      <c r="D3" s="52" t="s">
        <v>29</v>
      </c>
      <c r="E3" s="53"/>
      <c r="F3" s="53"/>
      <c r="G3" s="53"/>
      <c r="H3" s="53"/>
      <c r="I3" s="53"/>
      <c r="J3" s="53"/>
      <c r="K3" s="54"/>
    </row>
    <row r="4" spans="2:33" ht="26.25" customHeight="1" thickBot="1" x14ac:dyDescent="0.3">
      <c r="B4" s="7"/>
      <c r="C4" s="56"/>
      <c r="D4" s="57" t="s">
        <v>16</v>
      </c>
      <c r="E4" s="58" t="s">
        <v>17</v>
      </c>
      <c r="F4" s="58" t="s">
        <v>18</v>
      </c>
      <c r="G4" s="58" t="s">
        <v>19</v>
      </c>
      <c r="H4" s="58" t="s">
        <v>20</v>
      </c>
      <c r="I4" s="58" t="s">
        <v>14</v>
      </c>
      <c r="J4" s="58" t="s">
        <v>21</v>
      </c>
      <c r="K4" s="59" t="s">
        <v>22</v>
      </c>
    </row>
    <row r="5" spans="2:33" ht="18" customHeight="1" thickBot="1" x14ac:dyDescent="0.3">
      <c r="C5" s="74" t="str">
        <f>'DADOS DO TIME'!C7</f>
        <v>JOGADOR 1</v>
      </c>
      <c r="D5" s="60">
        <f>SUM('DADOS DO TIME'!D7:O7)</f>
        <v>0</v>
      </c>
      <c r="E5" s="61">
        <f>IFERROR(D5/K5,0)</f>
        <v>0</v>
      </c>
      <c r="F5" s="62">
        <f>SUM('DADOS DO TIME'!D19:O19)</f>
        <v>0</v>
      </c>
      <c r="G5" s="62">
        <f>'DADOS DO TIME'!D41+'DADOS DO TIME'!E41+'DADOS DO TIME'!F41+'DADOS DO TIME'!G41+'DADOS DO TIME'!H41+'DADOS DO TIME'!I41+'DADOS DO TIME'!J41+'DADOS DO TIME'!K41+'DADOS DO TIME'!N41+'DADOS DO TIME'!O41</f>
        <v>0</v>
      </c>
      <c r="H5" s="61">
        <f>IFERROR(AVERAGE('DADOS DO TIME'!D41,'DADOS DO TIME'!E41,'DADOS DO TIME'!F41,'DADOS DO TIME'!G41,'DADOS DO TIME'!H41,'DADOS DO TIME'!I41,'DADOS DO TIME'!J41,'DADOS DO TIME'!K41,'DADOS DO TIME'!N41,'DADOS DO TIME'!O41),0)</f>
        <v>0</v>
      </c>
      <c r="I5" s="63">
        <f>SUM('DADOS DO TIME'!D30:O30)</f>
        <v>0</v>
      </c>
      <c r="J5" s="63">
        <f>IFERROR(AVERAGE('DADOS DO TIME'!D30,'DADOS DO TIME'!E30,'DADOS DO TIME'!F30,'DADOS DO TIME'!G30,'DADOS DO TIME'!H30,'DADOS DO TIME'!I30,'DADOS DO TIME'!J30,'DADOS DO TIME'!K30,'DADOS DO TIME'!N30,'DADOS DO TIME'!O30),0)</f>
        <v>0</v>
      </c>
      <c r="K5" s="64">
        <f>COUNT('DADOS DO TIME'!D7,'DADOS DO TIME'!E7,'DADOS DO TIME'!F7,'DADOS DO TIME'!G7,'DADOS DO TIME'!H7,'DADOS DO TIME'!I7,'DADOS DO TIME'!J7,'DADOS DO TIME'!K7,'DADOS DO TIME'!N7,'DADOS DO TIME'!O7)</f>
        <v>0</v>
      </c>
    </row>
    <row r="6" spans="2:33" ht="18" customHeight="1" thickTop="1" thickBot="1" x14ac:dyDescent="0.3">
      <c r="C6" s="75" t="str">
        <f>'DADOS DO TIME'!C8</f>
        <v>JOGADOR 2</v>
      </c>
      <c r="D6" s="65">
        <f>SUM('DADOS DO TIME'!D8:O8)</f>
        <v>0</v>
      </c>
      <c r="E6" s="66">
        <f t="shared" ref="E6:E12" si="0">IFERROR(D6/K6,0)</f>
        <v>0</v>
      </c>
      <c r="F6" s="42">
        <f>SUM('DADOS DO TIME'!D20:O20)</f>
        <v>0</v>
      </c>
      <c r="G6" s="42">
        <f>'DADOS DO TIME'!D42+'DADOS DO TIME'!E42+'DADOS DO TIME'!F42+'DADOS DO TIME'!G42+'DADOS DO TIME'!H42+'DADOS DO TIME'!I42+'DADOS DO TIME'!J42+'DADOS DO TIME'!K42+'DADOS DO TIME'!N42+'DADOS DO TIME'!O42</f>
        <v>0</v>
      </c>
      <c r="H6" s="66">
        <f>IFERROR(AVERAGE('DADOS DO TIME'!D42,'DADOS DO TIME'!E42,'DADOS DO TIME'!F42,'DADOS DO TIME'!G42,'DADOS DO TIME'!H42,'DADOS DO TIME'!I42,'DADOS DO TIME'!J42,'DADOS DO TIME'!K42,'DADOS DO TIME'!N42,'DADOS DO TIME'!O42),0)</f>
        <v>0</v>
      </c>
      <c r="I6" s="67">
        <f>SUM('DADOS DO TIME'!D31:O31)</f>
        <v>0</v>
      </c>
      <c r="J6" s="67">
        <f>IFERROR(AVERAGE('DADOS DO TIME'!D31,'DADOS DO TIME'!E31,'DADOS DO TIME'!F31,'DADOS DO TIME'!G31,'DADOS DO TIME'!H31,'DADOS DO TIME'!I31,'DADOS DO TIME'!J31,'DADOS DO TIME'!K31,'DADOS DO TIME'!N31,'DADOS DO TIME'!O31),0)</f>
        <v>0</v>
      </c>
      <c r="K6" s="68">
        <f>COUNT('DADOS DO TIME'!D8,'DADOS DO TIME'!E8,'DADOS DO TIME'!F8,'DADOS DO TIME'!G8,'DADOS DO TIME'!H8,'DADOS DO TIME'!I8,'DADOS DO TIME'!J8,'DADOS DO TIME'!K8,'DADOS DO TIME'!N8,'DADOS DO TIME'!O8)</f>
        <v>0</v>
      </c>
    </row>
    <row r="7" spans="2:33" ht="18" customHeight="1" thickTop="1" thickBot="1" x14ac:dyDescent="0.3">
      <c r="C7" s="75" t="str">
        <f>'DADOS DO TIME'!C9</f>
        <v>JOGADOR 3</v>
      </c>
      <c r="D7" s="65">
        <f>SUM('DADOS DO TIME'!D9:O9)</f>
        <v>0</v>
      </c>
      <c r="E7" s="66">
        <f t="shared" si="0"/>
        <v>0</v>
      </c>
      <c r="F7" s="42">
        <f>SUM('DADOS DO TIME'!D21:O21)</f>
        <v>0</v>
      </c>
      <c r="G7" s="42">
        <f>'DADOS DO TIME'!D43+'DADOS DO TIME'!E43+'DADOS DO TIME'!F43+'DADOS DO TIME'!G43+'DADOS DO TIME'!H43+'DADOS DO TIME'!I43+'DADOS DO TIME'!J43+'DADOS DO TIME'!K43+'DADOS DO TIME'!N43+'DADOS DO TIME'!O43</f>
        <v>0</v>
      </c>
      <c r="H7" s="66">
        <f>IFERROR(AVERAGE('DADOS DO TIME'!D43,'DADOS DO TIME'!E43,'DADOS DO TIME'!F43,'DADOS DO TIME'!G43,'DADOS DO TIME'!H43,'DADOS DO TIME'!I43,'DADOS DO TIME'!J43,'DADOS DO TIME'!K43,'DADOS DO TIME'!N43,'DADOS DO TIME'!O43),0)</f>
        <v>0</v>
      </c>
      <c r="I7" s="67">
        <f>SUM('DADOS DO TIME'!D32:O32)</f>
        <v>0</v>
      </c>
      <c r="J7" s="67">
        <f>IFERROR(AVERAGE('DADOS DO TIME'!D32,'DADOS DO TIME'!E32,'DADOS DO TIME'!F32,'DADOS DO TIME'!G32,'DADOS DO TIME'!H32,'DADOS DO TIME'!I32,'DADOS DO TIME'!J32,'DADOS DO TIME'!K32,'DADOS DO TIME'!N32,'DADOS DO TIME'!O32),0)</f>
        <v>0</v>
      </c>
      <c r="K7" s="68">
        <f>COUNT('DADOS DO TIME'!D9,'DADOS DO TIME'!E9,'DADOS DO TIME'!F9,'DADOS DO TIME'!G9,'DADOS DO TIME'!H9,'DADOS DO TIME'!I9,'DADOS DO TIME'!J9,'DADOS DO TIME'!K9,'DADOS DO TIME'!N9,'DADOS DO TIME'!O9)</f>
        <v>0</v>
      </c>
    </row>
    <row r="8" spans="2:33" ht="18" customHeight="1" thickTop="1" thickBot="1" x14ac:dyDescent="0.3">
      <c r="C8" s="75" t="str">
        <f>'DADOS DO TIME'!C10</f>
        <v>JOGADOR 4</v>
      </c>
      <c r="D8" s="65">
        <f>SUM('DADOS DO TIME'!D10:O10)</f>
        <v>0</v>
      </c>
      <c r="E8" s="66">
        <f t="shared" si="0"/>
        <v>0</v>
      </c>
      <c r="F8" s="42">
        <f>SUM('DADOS DO TIME'!D22:O22)</f>
        <v>0</v>
      </c>
      <c r="G8" s="42">
        <f>'DADOS DO TIME'!D44+'DADOS DO TIME'!E44+'DADOS DO TIME'!F44+'DADOS DO TIME'!G44+'DADOS DO TIME'!H44+'DADOS DO TIME'!I44+'DADOS DO TIME'!J44+'DADOS DO TIME'!K44+'DADOS DO TIME'!N44+'DADOS DO TIME'!O44</f>
        <v>0</v>
      </c>
      <c r="H8" s="66">
        <f>IFERROR(AVERAGE('DADOS DO TIME'!D44,'DADOS DO TIME'!E44,'DADOS DO TIME'!F44,'DADOS DO TIME'!G44,'DADOS DO TIME'!H44,'DADOS DO TIME'!I44,'DADOS DO TIME'!J44,'DADOS DO TIME'!K44,'DADOS DO TIME'!N44,'DADOS DO TIME'!O44),0)</f>
        <v>0</v>
      </c>
      <c r="I8" s="67">
        <f>SUM('DADOS DO TIME'!D33:O33)</f>
        <v>0</v>
      </c>
      <c r="J8" s="67">
        <f>IFERROR(AVERAGE('DADOS DO TIME'!D33,'DADOS DO TIME'!E33,'DADOS DO TIME'!F33,'DADOS DO TIME'!G33,'DADOS DO TIME'!H33,'DADOS DO TIME'!I33,'DADOS DO TIME'!J33,'DADOS DO TIME'!K33,'DADOS DO TIME'!N33,'DADOS DO TIME'!O33),0)</f>
        <v>0</v>
      </c>
      <c r="K8" s="68">
        <f>COUNT('DADOS DO TIME'!D10,'DADOS DO TIME'!E10,'DADOS DO TIME'!F10,'DADOS DO TIME'!G10,'DADOS DO TIME'!H10,'DADOS DO TIME'!I10,'DADOS DO TIME'!J10,'DADOS DO TIME'!K10,'DADOS DO TIME'!N10,'DADOS DO TIME'!O10)</f>
        <v>0</v>
      </c>
    </row>
    <row r="9" spans="2:33" ht="18" customHeight="1" thickTop="1" thickBot="1" x14ac:dyDescent="0.3">
      <c r="C9" s="75" t="str">
        <f>'DADOS DO TIME'!C11</f>
        <v>RESERVA 1</v>
      </c>
      <c r="D9" s="65">
        <f>SUM('DADOS DO TIME'!D11:O11)</f>
        <v>0</v>
      </c>
      <c r="E9" s="66">
        <f t="shared" si="0"/>
        <v>0</v>
      </c>
      <c r="F9" s="42">
        <f>SUM('DADOS DO TIME'!D23:O23)</f>
        <v>0</v>
      </c>
      <c r="G9" s="42">
        <f>'DADOS DO TIME'!D45+'DADOS DO TIME'!E45+'DADOS DO TIME'!F45+'DADOS DO TIME'!G45+'DADOS DO TIME'!H45+'DADOS DO TIME'!I45+'DADOS DO TIME'!J45+'DADOS DO TIME'!K45+'DADOS DO TIME'!N45+'DADOS DO TIME'!O45</f>
        <v>0</v>
      </c>
      <c r="H9" s="66">
        <f>IFERROR(AVERAGE('DADOS DO TIME'!D45,'DADOS DO TIME'!E45,'DADOS DO TIME'!F45,'DADOS DO TIME'!G45,'DADOS DO TIME'!H45,'DADOS DO TIME'!I45,'DADOS DO TIME'!J45,'DADOS DO TIME'!K45,'DADOS DO TIME'!N45,'DADOS DO TIME'!O45),0)</f>
        <v>0</v>
      </c>
      <c r="I9" s="67">
        <f>SUM('DADOS DO TIME'!D34:O34)</f>
        <v>0</v>
      </c>
      <c r="J9" s="67">
        <f>IFERROR(AVERAGE('DADOS DO TIME'!D34,'DADOS DO TIME'!E34,'DADOS DO TIME'!F34,'DADOS DO TIME'!G34,'DADOS DO TIME'!H34,'DADOS DO TIME'!I34,'DADOS DO TIME'!J34,'DADOS DO TIME'!K34,'DADOS DO TIME'!N34,'DADOS DO TIME'!O34),0)</f>
        <v>0</v>
      </c>
      <c r="K9" s="68">
        <f>COUNT('DADOS DO TIME'!D11,'DADOS DO TIME'!E11,'DADOS DO TIME'!F11,'DADOS DO TIME'!G11,'DADOS DO TIME'!H11,'DADOS DO TIME'!I11,'DADOS DO TIME'!J11,'DADOS DO TIME'!K11,'DADOS DO TIME'!N11,'DADOS DO TIME'!O11)</f>
        <v>0</v>
      </c>
    </row>
    <row r="10" spans="2:33" ht="18" customHeight="1" thickTop="1" thickBot="1" x14ac:dyDescent="0.3">
      <c r="C10" s="75" t="str">
        <f>'DADOS DO TIME'!C12</f>
        <v>RESERVA 2</v>
      </c>
      <c r="D10" s="65">
        <f>SUM('DADOS DO TIME'!D12:O12)</f>
        <v>0</v>
      </c>
      <c r="E10" s="66">
        <f t="shared" si="0"/>
        <v>0</v>
      </c>
      <c r="F10" s="42">
        <f>SUM('DADOS DO TIME'!D24:O24)</f>
        <v>0</v>
      </c>
      <c r="G10" s="42">
        <f>'DADOS DO TIME'!D46+'DADOS DO TIME'!E46+'DADOS DO TIME'!F46+'DADOS DO TIME'!G46+'DADOS DO TIME'!H46+'DADOS DO TIME'!I46+'DADOS DO TIME'!J46+'DADOS DO TIME'!K46+'DADOS DO TIME'!N46+'DADOS DO TIME'!O46</f>
        <v>0</v>
      </c>
      <c r="H10" s="66">
        <f>IFERROR(AVERAGE('DADOS DO TIME'!D46,'DADOS DO TIME'!E46,'DADOS DO TIME'!F46,'DADOS DO TIME'!G46,'DADOS DO TIME'!H46,'DADOS DO TIME'!I46,'DADOS DO TIME'!J46,'DADOS DO TIME'!K46,'DADOS DO TIME'!N46,'DADOS DO TIME'!O46),0)</f>
        <v>0</v>
      </c>
      <c r="I10" s="67">
        <f>SUM('DADOS DO TIME'!D35:O35)</f>
        <v>0</v>
      </c>
      <c r="J10" s="67">
        <f>IFERROR(AVERAGE('DADOS DO TIME'!D35,'DADOS DO TIME'!E35,'DADOS DO TIME'!F35,'DADOS DO TIME'!G35,'DADOS DO TIME'!H35,'DADOS DO TIME'!I35,'DADOS DO TIME'!J35,'DADOS DO TIME'!K35,'DADOS DO TIME'!N35,'DADOS DO TIME'!O35),0)</f>
        <v>0</v>
      </c>
      <c r="K10" s="68">
        <f>COUNT('DADOS DO TIME'!D12,'DADOS DO TIME'!E12,'DADOS DO TIME'!F12,'DADOS DO TIME'!G12,'DADOS DO TIME'!H12,'DADOS DO TIME'!I12,'DADOS DO TIME'!J12,'DADOS DO TIME'!K12,'DADOS DO TIME'!N12,'DADOS DO TIME'!O12)</f>
        <v>0</v>
      </c>
    </row>
    <row r="11" spans="2:33" ht="18" customHeight="1" thickTop="1" thickBot="1" x14ac:dyDescent="0.3">
      <c r="C11" s="75" t="str">
        <f>'DADOS DO TIME'!C13</f>
        <v>RESERVA 3</v>
      </c>
      <c r="D11" s="65">
        <f>SUM('DADOS DO TIME'!D13:O13)</f>
        <v>0</v>
      </c>
      <c r="E11" s="66">
        <f t="shared" si="0"/>
        <v>0</v>
      </c>
      <c r="F11" s="42">
        <f>SUM('DADOS DO TIME'!D25:O25)</f>
        <v>0</v>
      </c>
      <c r="G11" s="42">
        <f>'DADOS DO TIME'!D47+'DADOS DO TIME'!E47+'DADOS DO TIME'!F47+'DADOS DO TIME'!G47+'DADOS DO TIME'!H47+'DADOS DO TIME'!I47+'DADOS DO TIME'!J47+'DADOS DO TIME'!K47+'DADOS DO TIME'!N47+'DADOS DO TIME'!O47</f>
        <v>0</v>
      </c>
      <c r="H11" s="66">
        <f>IFERROR(AVERAGE('DADOS DO TIME'!D47,'DADOS DO TIME'!E47,'DADOS DO TIME'!F47,'DADOS DO TIME'!G47,'DADOS DO TIME'!H47,'DADOS DO TIME'!I47,'DADOS DO TIME'!J47,'DADOS DO TIME'!K47,'DADOS DO TIME'!N47,'DADOS DO TIME'!O47),0)</f>
        <v>0</v>
      </c>
      <c r="I11" s="67">
        <f>SUM('DADOS DO TIME'!D36:O36)</f>
        <v>0</v>
      </c>
      <c r="J11" s="67">
        <f>IFERROR(AVERAGE('DADOS DO TIME'!D36,'DADOS DO TIME'!E36,'DADOS DO TIME'!F36,'DADOS DO TIME'!G36,'DADOS DO TIME'!H36,'DADOS DO TIME'!I36,'DADOS DO TIME'!J36,'DADOS DO TIME'!K36,'DADOS DO TIME'!N36,'DADOS DO TIME'!O36),0)</f>
        <v>0</v>
      </c>
      <c r="K11" s="68">
        <f>COUNT('DADOS DO TIME'!D13,'DADOS DO TIME'!E13,'DADOS DO TIME'!F13,'DADOS DO TIME'!G13,'DADOS DO TIME'!H13,'DADOS DO TIME'!I13,'DADOS DO TIME'!J13,'DADOS DO TIME'!K13,'DADOS DO TIME'!N13,'DADOS DO TIME'!O13)</f>
        <v>0</v>
      </c>
    </row>
    <row r="12" spans="2:33" ht="18" customHeight="1" thickTop="1" thickBot="1" x14ac:dyDescent="0.3">
      <c r="C12" s="76" t="str">
        <f>'DADOS DO TIME'!C14</f>
        <v>RESERVA 4</v>
      </c>
      <c r="D12" s="69">
        <f>SUM('DADOS DO TIME'!D14:O14)</f>
        <v>0</v>
      </c>
      <c r="E12" s="70">
        <f t="shared" si="0"/>
        <v>0</v>
      </c>
      <c r="F12" s="71">
        <f>SUM('DADOS DO TIME'!D26:O26)</f>
        <v>0</v>
      </c>
      <c r="G12" s="71">
        <f>'DADOS DO TIME'!D48+'DADOS DO TIME'!E48+'DADOS DO TIME'!F48+'DADOS DO TIME'!G48+'DADOS DO TIME'!H48+'DADOS DO TIME'!I48+'DADOS DO TIME'!J48+'DADOS DO TIME'!K48+'DADOS DO TIME'!N48+'DADOS DO TIME'!O48</f>
        <v>0</v>
      </c>
      <c r="H12" s="70">
        <f>IFERROR(AVERAGE('DADOS DO TIME'!D48,'DADOS DO TIME'!E48,'DADOS DO TIME'!F48,'DADOS DO TIME'!G48,'DADOS DO TIME'!H48,'DADOS DO TIME'!I48,'DADOS DO TIME'!J48,'DADOS DO TIME'!K48,'DADOS DO TIME'!N48,'DADOS DO TIME'!O48),0)</f>
        <v>0</v>
      </c>
      <c r="I12" s="72">
        <f>SUM('DADOS DO TIME'!D37:O37)</f>
        <v>0</v>
      </c>
      <c r="J12" s="72">
        <f>IFERROR(AVERAGE('DADOS DO TIME'!D37,'DADOS DO TIME'!E37,'DADOS DO TIME'!F37,'DADOS DO TIME'!G37,'DADOS DO TIME'!H37,'DADOS DO TIME'!I37,'DADOS DO TIME'!J37,'DADOS DO TIME'!K37,'DADOS DO TIME'!N37,'DADOS DO TIME'!O37),0)</f>
        <v>0</v>
      </c>
      <c r="K12" s="73">
        <f>COUNT('DADOS DO TIME'!D14,'DADOS DO TIME'!E14,'DADOS DO TIME'!F14,'DADOS DO TIME'!G14,'DADOS DO TIME'!H14,'DADOS DO TIME'!I14,'DADOS DO TIME'!J14,'DADOS DO TIME'!K14,'DADOS DO TIME'!N14,'DADOS DO TIME'!O14)</f>
        <v>0</v>
      </c>
    </row>
    <row r="13" spans="2:33" ht="18" customHeight="1" x14ac:dyDescent="0.25">
      <c r="C13" s="8"/>
      <c r="D13" s="8"/>
      <c r="E13" s="9"/>
      <c r="F13" s="8"/>
      <c r="G13" s="8"/>
      <c r="H13" s="9"/>
      <c r="I13" s="10"/>
      <c r="J13" s="10"/>
      <c r="K13" s="8"/>
    </row>
    <row r="14" spans="2:33" ht="24" customHeight="1" x14ac:dyDescent="0.25">
      <c r="D14" s="11"/>
      <c r="E14" s="11"/>
      <c r="F14" s="11"/>
      <c r="G14" s="11"/>
      <c r="H14" s="11"/>
      <c r="I14" s="11"/>
      <c r="J14" s="11"/>
      <c r="K14" s="11"/>
    </row>
    <row r="15" spans="2:33" ht="26.25" customHeight="1" x14ac:dyDescent="0.25">
      <c r="G15" s="12"/>
      <c r="H15" s="12"/>
      <c r="I15" s="12"/>
      <c r="J15" s="12"/>
      <c r="K15" s="12"/>
    </row>
    <row r="16" spans="2:33" ht="20.25" customHeight="1" x14ac:dyDescent="0.25">
      <c r="H16" s="13"/>
      <c r="I16" s="13"/>
      <c r="J16" s="13"/>
      <c r="K16" s="13"/>
      <c r="T16" s="14" t="s">
        <v>45</v>
      </c>
      <c r="U16" s="14">
        <f>COUNTA('DADOS DO TIME'!D5:O5)</f>
        <v>0</v>
      </c>
      <c r="V16" s="14" t="s">
        <v>50</v>
      </c>
      <c r="W16" s="14"/>
      <c r="X16" s="14"/>
      <c r="Y16" s="14"/>
      <c r="Z16" s="14"/>
      <c r="AA16" s="14">
        <f>SUM('DADOS DO TIME'!D7:O14)</f>
        <v>0</v>
      </c>
      <c r="AB16" s="14" t="s">
        <v>47</v>
      </c>
      <c r="AC16" s="14" t="s">
        <v>46</v>
      </c>
      <c r="AD16" s="14"/>
      <c r="AE16" s="14"/>
      <c r="AF16" s="14">
        <f>COUNTIF('DADOS DO TIME'!D5:O5,"&lt;4")</f>
        <v>0</v>
      </c>
      <c r="AG16" s="14" t="s">
        <v>48</v>
      </c>
    </row>
    <row r="17" spans="3:20" ht="20.25" customHeight="1" thickBot="1" x14ac:dyDescent="0.3">
      <c r="H17" s="13"/>
      <c r="I17" s="13"/>
      <c r="J17" s="13"/>
      <c r="K17" s="13"/>
    </row>
    <row r="18" spans="3:20" ht="25.5" customHeight="1" thickBot="1" x14ac:dyDescent="0.3">
      <c r="C18" s="52" t="s">
        <v>23</v>
      </c>
      <c r="D18" s="53"/>
      <c r="E18" s="53"/>
      <c r="F18" s="54"/>
      <c r="H18" s="13"/>
      <c r="I18" s="13"/>
      <c r="J18" s="13"/>
      <c r="K18" s="13"/>
    </row>
    <row r="19" spans="3:20" ht="20.25" customHeight="1" thickBot="1" x14ac:dyDescent="0.3">
      <c r="C19" s="77" t="s">
        <v>24</v>
      </c>
      <c r="D19" s="78" t="s">
        <v>3</v>
      </c>
      <c r="E19" s="78" t="s">
        <v>25</v>
      </c>
      <c r="F19" s="79" t="s">
        <v>26</v>
      </c>
      <c r="H19" s="13"/>
      <c r="I19" s="13"/>
      <c r="J19" s="13"/>
      <c r="K19" s="13"/>
    </row>
    <row r="20" spans="3:20" ht="20.25" customHeight="1" thickBot="1" x14ac:dyDescent="0.3">
      <c r="C20" s="80" t="s">
        <v>31</v>
      </c>
      <c r="D20" s="81" t="str">
        <f>'DADOS DO TIME'!D4</f>
        <v>BERMUDA</v>
      </c>
      <c r="E20" s="15">
        <f>'DADOS DO TIME'!D7+'DADOS DO TIME'!D8+'DADOS DO TIME'!D9+'DADOS DO TIME'!D10+'DADOS DO TIME'!D11+'DADOS DO TIME'!D12+'DADOS DO TIME'!D13+'DADOS DO TIME'!D14</f>
        <v>0</v>
      </c>
      <c r="F20" s="16">
        <f>'DADOS DO TIME'!D15</f>
        <v>0</v>
      </c>
      <c r="H20" s="13"/>
      <c r="I20" s="13"/>
      <c r="J20" s="13"/>
      <c r="K20" s="13"/>
    </row>
    <row r="21" spans="3:20" ht="20.25" customHeight="1" thickBot="1" x14ac:dyDescent="0.3">
      <c r="C21" s="80" t="s">
        <v>32</v>
      </c>
      <c r="D21" s="81" t="str">
        <f>'DADOS DO TIME'!E4</f>
        <v>PURGATÓRIO</v>
      </c>
      <c r="E21" s="15">
        <f>'DADOS DO TIME'!E7+'DADOS DO TIME'!E8+'DADOS DO TIME'!E9+'DADOS DO TIME'!E10+'DADOS DO TIME'!E11+'DADOS DO TIME'!E12+'DADOS DO TIME'!E13+'DADOS DO TIME'!E14</f>
        <v>0</v>
      </c>
      <c r="F21" s="16">
        <f>'DADOS DO TIME'!E15</f>
        <v>0</v>
      </c>
      <c r="H21" s="13"/>
      <c r="I21" s="13"/>
      <c r="J21" s="13"/>
      <c r="K21" s="13"/>
    </row>
    <row r="22" spans="3:20" ht="20.25" customHeight="1" thickBot="1" x14ac:dyDescent="0.3">
      <c r="C22" s="80" t="s">
        <v>33</v>
      </c>
      <c r="D22" s="81" t="str">
        <f>'DADOS DO TIME'!F4</f>
        <v>KALAHARI</v>
      </c>
      <c r="E22" s="15">
        <f>'DADOS DO TIME'!F7+'DADOS DO TIME'!F8+'DADOS DO TIME'!F9+'DADOS DO TIME'!F10+'DADOS DO TIME'!F11+'DADOS DO TIME'!F12+'DADOS DO TIME'!F13+'DADOS DO TIME'!F14</f>
        <v>0</v>
      </c>
      <c r="F22" s="16">
        <f>'DADOS DO TIME'!F15</f>
        <v>0</v>
      </c>
      <c r="H22" s="13"/>
      <c r="I22" s="13"/>
      <c r="J22" s="13"/>
      <c r="K22" s="13"/>
    </row>
    <row r="23" spans="3:20" ht="20.25" customHeight="1" thickBot="1" x14ac:dyDescent="0.3">
      <c r="C23" s="80" t="s">
        <v>34</v>
      </c>
      <c r="D23" s="81" t="str">
        <f>'DADOS DO TIME'!G4</f>
        <v>NOVA TERRA</v>
      </c>
      <c r="E23" s="15">
        <f>'DADOS DO TIME'!G7+'DADOS DO TIME'!G8+'DADOS DO TIME'!G9+'DADOS DO TIME'!G10+'DADOS DO TIME'!G11+'DADOS DO TIME'!G12+'DADOS DO TIME'!G13+'DADOS DO TIME'!G14</f>
        <v>0</v>
      </c>
      <c r="F23" s="16">
        <f>'DADOS DO TIME'!G15</f>
        <v>0</v>
      </c>
      <c r="H23" s="13"/>
      <c r="I23" s="13"/>
      <c r="J23" s="13"/>
      <c r="K23" s="13"/>
    </row>
    <row r="24" spans="3:20" ht="20.25" customHeight="1" thickBot="1" x14ac:dyDescent="0.3">
      <c r="C24" s="80" t="s">
        <v>35</v>
      </c>
      <c r="D24" s="81" t="str">
        <f>'DADOS DO TIME'!H4</f>
        <v>ALPINE</v>
      </c>
      <c r="E24" s="15">
        <f>'DADOS DO TIME'!H7+'DADOS DO TIME'!H8+'DADOS DO TIME'!H9+'DADOS DO TIME'!H10+'DADOS DO TIME'!H11+'DADOS DO TIME'!H12+'DADOS DO TIME'!H13+'DADOS DO TIME'!H14</f>
        <v>0</v>
      </c>
      <c r="F24" s="16">
        <f>'DADOS DO TIME'!H15</f>
        <v>0</v>
      </c>
      <c r="H24" s="13"/>
      <c r="I24" s="13"/>
      <c r="J24" s="13"/>
      <c r="K24" s="13"/>
    </row>
    <row r="25" spans="3:20" ht="20.25" customHeight="1" thickBot="1" x14ac:dyDescent="0.3">
      <c r="C25" s="80" t="s">
        <v>36</v>
      </c>
      <c r="D25" s="81" t="str">
        <f>'DADOS DO TIME'!I4</f>
        <v>SOLARA</v>
      </c>
      <c r="E25" s="15">
        <f>'DADOS DO TIME'!I7+'DADOS DO TIME'!I8+'DADOS DO TIME'!I9+'DADOS DO TIME'!I10+'DADOS DO TIME'!I11+'DADOS DO TIME'!I12+'DADOS DO TIME'!I13+'DADOS DO TIME'!I14</f>
        <v>0</v>
      </c>
      <c r="F25" s="16">
        <f>'DADOS DO TIME'!I15</f>
        <v>0</v>
      </c>
      <c r="H25" s="13"/>
      <c r="I25" s="13"/>
      <c r="J25" s="13"/>
      <c r="K25" s="13"/>
      <c r="T25" s="1" t="str">
        <f>_xlfn.CONCAT(T16," ",U16," ",V16," ",AA16," ",AB16," ",AC16," ",AJ23," ",AF16," ",AG16)</f>
        <v>DE 0 PARTIDAS JOGADAS O TIME ACUMULOU UM TOTAL DE 0 KILLS, E FICOU ENTRE OS 3 PRIMEIROS  0 VEZ(ES)!</v>
      </c>
    </row>
    <row r="26" spans="3:20" ht="20.25" customHeight="1" thickBot="1" x14ac:dyDescent="0.3">
      <c r="C26" s="80" t="s">
        <v>37</v>
      </c>
      <c r="D26" s="81" t="str">
        <f>'DADOS DO TIME'!J4</f>
        <v>BERMUDA</v>
      </c>
      <c r="E26" s="15">
        <f>'DADOS DO TIME'!J7+'DADOS DO TIME'!J8+'DADOS DO TIME'!J9+'DADOS DO TIME'!J10+'DADOS DO TIME'!J11+'DADOS DO TIME'!J12+'DADOS DO TIME'!J13+'DADOS DO TIME'!J14</f>
        <v>0</v>
      </c>
      <c r="F26" s="16">
        <f>'DADOS DO TIME'!J15</f>
        <v>0</v>
      </c>
      <c r="H26" s="13"/>
      <c r="I26" s="13"/>
      <c r="J26" s="13"/>
      <c r="K26" s="13"/>
    </row>
    <row r="27" spans="3:20" ht="20.25" customHeight="1" thickBot="1" x14ac:dyDescent="0.3">
      <c r="C27" s="80" t="s">
        <v>38</v>
      </c>
      <c r="D27" s="81" t="str">
        <f>'DADOS DO TIME'!K4</f>
        <v>PURGATÓRIO</v>
      </c>
      <c r="E27" s="15">
        <f>'DADOS DO TIME'!K7+'DADOS DO TIME'!K8+'DADOS DO TIME'!K9+'DADOS DO TIME'!K10+'DADOS DO TIME'!K11+'DADOS DO TIME'!K12+'DADOS DO TIME'!K13+'DADOS DO TIME'!K14</f>
        <v>0</v>
      </c>
      <c r="F27" s="16">
        <f>'DADOS DO TIME'!K15</f>
        <v>0</v>
      </c>
      <c r="H27" s="17"/>
      <c r="I27" s="17"/>
      <c r="J27" s="17"/>
      <c r="K27" s="17"/>
    </row>
    <row r="28" spans="3:20" ht="20.25" customHeight="1" thickBot="1" x14ac:dyDescent="0.3">
      <c r="C28" s="80" t="s">
        <v>39</v>
      </c>
      <c r="D28" s="81" t="str">
        <f>'DADOS DO TIME'!N4</f>
        <v>ALPINE</v>
      </c>
      <c r="E28" s="15">
        <f>'DADOS DO TIME'!N7+'DADOS DO TIME'!N8+'DADOS DO TIME'!N9+'DADOS DO TIME'!N10+'DADOS DO TIME'!N11+'DADOS DO TIME'!N12+'DADOS DO TIME'!N13+'DADOS DO TIME'!N14</f>
        <v>0</v>
      </c>
      <c r="F28" s="16">
        <f>'DADOS DO TIME'!N15</f>
        <v>0</v>
      </c>
    </row>
    <row r="29" spans="3:20" ht="20.25" customHeight="1" thickBot="1" x14ac:dyDescent="0.3">
      <c r="C29" s="80" t="s">
        <v>40</v>
      </c>
      <c r="D29" s="81" t="str">
        <f>'DADOS DO TIME'!O4</f>
        <v>SOLARA</v>
      </c>
      <c r="E29" s="15">
        <f>'DADOS DO TIME'!O7+'DADOS DO TIME'!O8+'DADOS DO TIME'!O9+'DADOS DO TIME'!O10+'DADOS DO TIME'!O11+'DADOS DO TIME'!O12+'DADOS DO TIME'!O13+'DADOS DO TIME'!O14</f>
        <v>0</v>
      </c>
      <c r="F29" s="16">
        <f>'DADOS DO TIME'!O15</f>
        <v>0</v>
      </c>
    </row>
    <row r="30" spans="3:20" ht="20.25" customHeight="1" thickBot="1" x14ac:dyDescent="0.3">
      <c r="C30" s="82" t="s">
        <v>11</v>
      </c>
      <c r="D30" s="83"/>
      <c r="E30" s="84">
        <f>E20+E21+E22+E23+E24+E25+E26+E27+E28+E29</f>
        <v>0</v>
      </c>
      <c r="F30" s="85">
        <f>'DADOS DO TIME'!D15+'DADOS DO TIME'!E15+'DADOS DO TIME'!F15+'DADOS DO TIME'!G15+'DADOS DO TIME'!H15+'DADOS DO TIME'!I15+'DADOS DO TIME'!J15+'DADOS DO TIME'!K15+'DADOS DO TIME'!N15+'DADOS DO TIME'!O15</f>
        <v>0</v>
      </c>
    </row>
  </sheetData>
  <sheetProtection algorithmName="SHA-512" hashValue="Zlgu0affAKl2MUENvJx/SiyePS8Z7n3jSF1jUMB/F4vyl8HDGp8VcPYKowFXrhyodMw6U+QjxlaISCjIsDzxlw==" saltValue="yosBTRFDznnoedvcRcouCQ==" spinCount="100000" sheet="1" objects="1" scenarios="1" selectLockedCells="1"/>
  <mergeCells count="4">
    <mergeCell ref="D3:K3"/>
    <mergeCell ref="C3:C4"/>
    <mergeCell ref="C18:F18"/>
    <mergeCell ref="C30:D30"/>
  </mergeCells>
  <conditionalFormatting sqref="E20:E29">
    <cfRule type="dataBar" priority="1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{7D35B9C2-7F10-4961-AE60-2893C7A5BB52}</x14:id>
        </ext>
      </extLst>
    </cfRule>
  </conditionalFormatting>
  <pageMargins left="0.511811024" right="0.511811024" top="0.78740157499999996" bottom="0.78740157499999996" header="0.31496062000000002" footer="0.31496062000000002"/>
  <ignoredErrors>
    <ignoredError sqref="I11" formula="1"/>
  </ignoredErrors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DBD44407-C739-4307-B033-7AE164B5CF8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D5:D13</xm:sqref>
        </x14:conditionalFormatting>
        <x14:conditionalFormatting xmlns:xm="http://schemas.microsoft.com/office/excel/2006/main">
          <x14:cfRule type="dataBar" id="{7D35B9C2-7F10-4961-AE60-2893C7A5BB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E20:E29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D0EF6-6849-4010-97FD-80182192D9F9}">
  <dimension ref="A3:X53"/>
  <sheetViews>
    <sheetView showGridLines="0" showRowColHeaders="0" zoomScale="87" zoomScaleNormal="87" workbookViewId="0">
      <selection activeCell="C5" sqref="C5"/>
    </sheetView>
  </sheetViews>
  <sheetFormatPr defaultColWidth="0" defaultRowHeight="15" x14ac:dyDescent="0.25"/>
  <cols>
    <col min="1" max="2" width="9.140625" style="18" customWidth="1"/>
    <col min="3" max="3" width="66.5703125" style="18" customWidth="1"/>
    <col min="4" max="5" width="23.5703125" style="18" customWidth="1"/>
    <col min="6" max="6" width="23.7109375" style="18" customWidth="1"/>
    <col min="7" max="7" width="23.5703125" style="18" customWidth="1"/>
    <col min="8" max="11" width="9.140625" style="18" customWidth="1"/>
    <col min="12" max="16" width="9.140625" style="18" hidden="1" customWidth="1"/>
    <col min="17" max="17" width="19.140625" style="18" hidden="1" customWidth="1"/>
    <col min="18" max="18" width="32.28515625" style="18" hidden="1" customWidth="1"/>
    <col min="19" max="19" width="23.28515625" style="18" hidden="1" customWidth="1"/>
    <col min="20" max="21" width="9.140625" style="18" hidden="1" customWidth="1"/>
    <col min="22" max="23" width="26.7109375" style="18" hidden="1" customWidth="1"/>
    <col min="24" max="24" width="22.7109375" style="18" hidden="1" customWidth="1"/>
    <col min="25" max="16384" width="9.140625" style="18" hidden="1"/>
  </cols>
  <sheetData>
    <row r="3" spans="3:24" ht="25.5" customHeight="1" thickBot="1" x14ac:dyDescent="0.3">
      <c r="C3" s="33" t="s">
        <v>30</v>
      </c>
      <c r="D3" s="33"/>
      <c r="E3" s="33"/>
      <c r="F3" s="33"/>
      <c r="G3" s="33"/>
    </row>
    <row r="4" spans="3:24" ht="26.25" customHeight="1" thickBot="1" x14ac:dyDescent="0.3">
      <c r="C4" s="86" t="s">
        <v>27</v>
      </c>
      <c r="D4" s="86" t="s">
        <v>24</v>
      </c>
      <c r="E4" s="86" t="s">
        <v>25</v>
      </c>
      <c r="F4" s="86" t="s">
        <v>17</v>
      </c>
      <c r="G4" s="86" t="s">
        <v>26</v>
      </c>
    </row>
    <row r="5" spans="3:24" ht="20.25" customHeight="1" thickBot="1" x14ac:dyDescent="0.3">
      <c r="C5" s="87"/>
      <c r="D5" s="88"/>
      <c r="E5" s="88"/>
      <c r="F5" s="89">
        <f>IFERROR(E5/D5,0)</f>
        <v>0</v>
      </c>
      <c r="G5" s="88"/>
    </row>
    <row r="6" spans="3:24" ht="20.25" customHeight="1" thickBot="1" x14ac:dyDescent="0.3">
      <c r="C6" s="87"/>
      <c r="D6" s="88"/>
      <c r="E6" s="88"/>
      <c r="F6" s="89">
        <f t="shared" ref="F6:F16" si="0">IFERROR(E6/D6,0)</f>
        <v>0</v>
      </c>
      <c r="G6" s="88"/>
    </row>
    <row r="7" spans="3:24" ht="20.25" customHeight="1" thickBot="1" x14ac:dyDescent="0.3">
      <c r="C7" s="87"/>
      <c r="D7" s="88"/>
      <c r="E7" s="88"/>
      <c r="F7" s="89">
        <f t="shared" si="0"/>
        <v>0</v>
      </c>
      <c r="G7" s="88"/>
    </row>
    <row r="8" spans="3:24" ht="20.25" customHeight="1" thickBot="1" x14ac:dyDescent="0.3">
      <c r="C8" s="87"/>
      <c r="D8" s="88"/>
      <c r="E8" s="88"/>
      <c r="F8" s="89">
        <f t="shared" si="0"/>
        <v>0</v>
      </c>
      <c r="G8" s="88"/>
    </row>
    <row r="9" spans="3:24" ht="20.25" customHeight="1" thickBot="1" x14ac:dyDescent="0.3">
      <c r="C9" s="87"/>
      <c r="D9" s="88"/>
      <c r="E9" s="88"/>
      <c r="F9" s="89">
        <f t="shared" si="0"/>
        <v>0</v>
      </c>
      <c r="G9" s="88"/>
    </row>
    <row r="10" spans="3:24" ht="20.25" customHeight="1" thickBot="1" x14ac:dyDescent="0.3">
      <c r="C10" s="87"/>
      <c r="D10" s="88"/>
      <c r="E10" s="88"/>
      <c r="F10" s="89">
        <f t="shared" si="0"/>
        <v>0</v>
      </c>
      <c r="G10" s="88"/>
      <c r="P10" s="19" t="s">
        <v>41</v>
      </c>
      <c r="Q10" s="19">
        <f>COUNTA(C5:C16)</f>
        <v>0</v>
      </c>
      <c r="R10" s="19" t="s">
        <v>51</v>
      </c>
      <c r="S10" s="19" t="s">
        <v>25</v>
      </c>
      <c r="T10" s="19" t="s">
        <v>42</v>
      </c>
      <c r="U10" s="19" t="s">
        <v>43</v>
      </c>
      <c r="V10" s="19" t="s">
        <v>49</v>
      </c>
      <c r="W10" s="19" t="s">
        <v>44</v>
      </c>
      <c r="X10" s="19" t="s">
        <v>52</v>
      </c>
    </row>
    <row r="11" spans="3:24" ht="20.25" customHeight="1" thickBot="1" x14ac:dyDescent="0.3">
      <c r="C11" s="87"/>
      <c r="D11" s="88"/>
      <c r="E11" s="88"/>
      <c r="F11" s="89">
        <f t="shared" si="0"/>
        <v>0</v>
      </c>
      <c r="G11" s="88"/>
    </row>
    <row r="12" spans="3:24" ht="20.25" customHeight="1" thickBot="1" x14ac:dyDescent="0.3">
      <c r="C12" s="87"/>
      <c r="D12" s="88"/>
      <c r="E12" s="88"/>
      <c r="F12" s="89">
        <f t="shared" si="0"/>
        <v>0</v>
      </c>
      <c r="G12" s="88"/>
    </row>
    <row r="13" spans="3:24" ht="20.25" customHeight="1" thickBot="1" x14ac:dyDescent="0.3">
      <c r="C13" s="87"/>
      <c r="D13" s="88"/>
      <c r="E13" s="88"/>
      <c r="F13" s="89">
        <f t="shared" si="0"/>
        <v>0</v>
      </c>
      <c r="G13" s="88"/>
    </row>
    <row r="14" spans="3:24" ht="20.25" customHeight="1" thickBot="1" x14ac:dyDescent="0.3">
      <c r="C14" s="87"/>
      <c r="D14" s="88"/>
      <c r="E14" s="88"/>
      <c r="F14" s="89">
        <f t="shared" si="0"/>
        <v>0</v>
      </c>
      <c r="G14" s="88"/>
      <c r="I14" s="20"/>
    </row>
    <row r="15" spans="3:24" ht="20.25" customHeight="1" thickBot="1" x14ac:dyDescent="0.3">
      <c r="C15" s="87"/>
      <c r="D15" s="88"/>
      <c r="E15" s="88"/>
      <c r="F15" s="89">
        <f t="shared" si="0"/>
        <v>0</v>
      </c>
      <c r="G15" s="88"/>
      <c r="Q15" s="21">
        <f>ROUND(F17,1)</f>
        <v>0</v>
      </c>
    </row>
    <row r="16" spans="3:24" ht="20.25" customHeight="1" thickBot="1" x14ac:dyDescent="0.3">
      <c r="C16" s="87"/>
      <c r="D16" s="88"/>
      <c r="E16" s="88"/>
      <c r="F16" s="89">
        <f t="shared" si="0"/>
        <v>0</v>
      </c>
      <c r="G16" s="88"/>
      <c r="Q16" s="22"/>
    </row>
    <row r="17" spans="3:20" ht="20.25" customHeight="1" thickBot="1" x14ac:dyDescent="0.3">
      <c r="C17" s="86" t="s">
        <v>11</v>
      </c>
      <c r="D17" s="90">
        <f>SUM(D5:D16)</f>
        <v>0</v>
      </c>
      <c r="E17" s="90">
        <f>SUM(E5:E16)</f>
        <v>0</v>
      </c>
      <c r="F17" s="91">
        <f>SUM(F5:F16)</f>
        <v>0</v>
      </c>
      <c r="G17" s="90">
        <f>SUM(G5:G16)</f>
        <v>0</v>
      </c>
      <c r="I17" s="23"/>
      <c r="Q17" s="24"/>
    </row>
    <row r="18" spans="3:20" x14ac:dyDescent="0.25">
      <c r="I18" s="24"/>
      <c r="N18" s="22"/>
    </row>
    <row r="19" spans="3:20" ht="15.75" customHeight="1" x14ac:dyDescent="0.25">
      <c r="P19" s="34"/>
      <c r="Q19" s="34"/>
      <c r="R19" s="34"/>
      <c r="S19" s="34"/>
      <c r="T19" s="34"/>
    </row>
    <row r="20" spans="3:20" x14ac:dyDescent="0.25">
      <c r="Q20" s="25"/>
    </row>
    <row r="21" spans="3:20" ht="15.75" x14ac:dyDescent="0.25">
      <c r="I21" s="26"/>
    </row>
    <row r="22" spans="3:20" x14ac:dyDescent="0.25">
      <c r="I22" s="27"/>
    </row>
    <row r="23" spans="3:20" x14ac:dyDescent="0.25">
      <c r="I23" s="21"/>
      <c r="P23" s="18" t="str">
        <f>_xlfn.CONCAT(P10," ",Q10," ",R10," ",E17," ",S10," ",T10," ",G17," ",U10," ",V10," ",Q15,"",W10," ",X10)</f>
        <v>EM 0 EVENTOS JOGADOS O TIME FEZ 0 KILLS E 0 PONTOS, RESULTANDO EM UMA TAXA DE 0% DE ABATES!</v>
      </c>
    </row>
    <row r="24" spans="3:20" x14ac:dyDescent="0.25">
      <c r="I24" s="21"/>
    </row>
    <row r="28" spans="3:20" x14ac:dyDescent="0.25">
      <c r="I28" s="28"/>
    </row>
    <row r="31" spans="3:20" x14ac:dyDescent="0.25">
      <c r="I31" s="29">
        <f>S19</f>
        <v>0</v>
      </c>
    </row>
    <row r="32" spans="3:20" x14ac:dyDescent="0.25">
      <c r="I32" s="30"/>
    </row>
    <row r="33" s="18" customFormat="1" x14ac:dyDescent="0.25"/>
    <row r="34" s="18" customFormat="1" x14ac:dyDescent="0.25"/>
    <row r="35" s="18" customFormat="1" x14ac:dyDescent="0.25"/>
    <row r="36" s="18" customFormat="1" x14ac:dyDescent="0.25"/>
    <row r="37" s="18" customFormat="1" x14ac:dyDescent="0.25"/>
    <row r="38" s="18" customFormat="1" x14ac:dyDescent="0.25"/>
    <row r="39" s="18" customFormat="1" x14ac:dyDescent="0.25"/>
    <row r="40" s="18" customFormat="1" x14ac:dyDescent="0.25"/>
    <row r="41" s="18" customFormat="1" x14ac:dyDescent="0.25"/>
    <row r="42" s="18" customFormat="1" x14ac:dyDescent="0.25"/>
    <row r="43" s="18" customFormat="1" x14ac:dyDescent="0.25"/>
    <row r="44" s="18" customFormat="1" x14ac:dyDescent="0.25"/>
    <row r="45" s="18" customFormat="1" x14ac:dyDescent="0.25"/>
    <row r="46" s="18" customFormat="1" x14ac:dyDescent="0.25"/>
    <row r="47" s="18" customFormat="1" x14ac:dyDescent="0.25"/>
    <row r="48" s="18" customFormat="1" x14ac:dyDescent="0.25"/>
    <row r="49" s="18" customFormat="1" x14ac:dyDescent="0.25"/>
    <row r="50" s="18" customFormat="1" x14ac:dyDescent="0.25"/>
    <row r="51" s="18" customFormat="1" x14ac:dyDescent="0.25"/>
    <row r="52" s="18" customFormat="1" x14ac:dyDescent="0.25"/>
    <row r="53" s="18" customFormat="1" x14ac:dyDescent="0.25"/>
  </sheetData>
  <sheetProtection algorithmName="SHA-512" hashValue="0exkp1mSx/5cgFYFFv8dgwZkalp0KyiybmLOfUPr5OFRbWPYgQHSH2oTBUCvz4v7kDSFQ/cQfDfENcL9mYIN9Q==" saltValue="mkBU4xFOQAoZy1lZ7jpX0g==" spinCount="100000" sheet="1" objects="1" scenarios="1" selectLockedCells="1"/>
  <mergeCells count="2">
    <mergeCell ref="C3:G3"/>
    <mergeCell ref="P19:T19"/>
  </mergeCells>
  <conditionalFormatting sqref="G5:G16">
    <cfRule type="iconSet" priority="1">
      <iconSet iconSet="4Arrows">
        <cfvo type="percent" val="0"/>
        <cfvo type="percent" val="25"/>
        <cfvo type="percent" val="50"/>
        <cfvo type="percent" val="75"/>
      </iconSet>
    </cfRule>
  </conditionalFormatting>
  <dataValidations count="1">
    <dataValidation allowBlank="1" showInputMessage="1" prompt="ESCREVA AQUI O NOME DO TREINO/ EVENTO!" sqref="C5:C16" xr:uid="{3DA14B9B-88B6-437E-99EE-E7FC1F06A2AC}"/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 DO TIME</vt:lpstr>
      <vt:lpstr>RESULTADO</vt:lpstr>
      <vt:lpstr>RESULTADO DE TODOS  OS TREINOS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Flavety Regina</dc:creator>
  <cp:keywords/>
  <dc:description/>
  <cp:lastModifiedBy>Flavety Flavety</cp:lastModifiedBy>
  <cp:revision/>
  <dcterms:created xsi:type="dcterms:W3CDTF">2024-12-23T23:36:11Z</dcterms:created>
  <dcterms:modified xsi:type="dcterms:W3CDTF">2025-09-21T20:42:44Z</dcterms:modified>
  <cp:category/>
  <cp:contentStatus/>
</cp:coreProperties>
</file>