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Data" sheetId="2" r:id="rId4"/>
  </sheets>
  <definedNames>
    <definedName name="Weekend">Data!$D$14:$D$45</definedName>
    <definedName name="Weekday">Data!$C$14:$C$45</definedName>
    <definedName name="Profit">Data!$I$14:$I$45</definedName>
    <definedName name="Employee">Data!$B$2:$D$12</definedName>
    <definedName name="Performance">Data!$J$14:$J$45</definedName>
    <definedName name="Table">Data!$B$14:$J$45</definedName>
    <definedName name="Day">Data!$B$14:$B$45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<sst xmlns="http://schemas.openxmlformats.org/spreadsheetml/2006/main" count="97" uniqueCount="63">
  <si>
    <r>
      <rPr>
        <b/>
        <color rgb="FF990000"/>
        <sz val="30.0"/>
      </rPr>
      <t>Employee Performance 
Report</t>
    </r>
    <r>
      <rPr>
        <b/>
        <sz val="24.0"/>
      </rPr>
      <t xml:space="preserve">
</t>
    </r>
    <r>
      <rPr/>
      <t xml:space="preserve"> by Douglas Rocha</t>
    </r>
  </si>
  <si>
    <t>Employee Information</t>
  </si>
  <si>
    <t>Name</t>
  </si>
  <si>
    <t>Vivienne Valentino Versace</t>
  </si>
  <si>
    <t>Ocupation</t>
  </si>
  <si>
    <t>Tailor</t>
  </si>
  <si>
    <t>Address</t>
  </si>
  <si>
    <t>1241 Flower Street, Miami, FL</t>
  </si>
  <si>
    <t>Hourly Rate ($)</t>
  </si>
  <si>
    <t>Weekend Multiplier</t>
  </si>
  <si>
    <t>Performance Metrics</t>
  </si>
  <si>
    <t>Good: Profit over $150</t>
  </si>
  <si>
    <t>Acceptable: Profit over $0</t>
  </si>
  <si>
    <t>Bad: Profit below $0</t>
  </si>
  <si>
    <t xml:space="preserve">Performance </t>
  </si>
  <si>
    <t>Day Count</t>
  </si>
  <si>
    <t>Sum (Profit)</t>
  </si>
  <si>
    <t>Average (Profit)</t>
  </si>
  <si>
    <t>Sunday</t>
  </si>
  <si>
    <t>Monday</t>
  </si>
  <si>
    <t>Tuesday</t>
  </si>
  <si>
    <t>Wednesday</t>
  </si>
  <si>
    <t>Thursday</t>
  </si>
  <si>
    <t>Friday</t>
  </si>
  <si>
    <t>Saturday</t>
  </si>
  <si>
    <t>Good</t>
  </si>
  <si>
    <t>Acceptable</t>
  </si>
  <si>
    <t>Bad</t>
  </si>
  <si>
    <t>Total</t>
  </si>
  <si>
    <t xml:space="preserve">Employee Information </t>
  </si>
  <si>
    <t xml:space="preserve">Product Information </t>
  </si>
  <si>
    <t>Weekday number</t>
  </si>
  <si>
    <t>Weekday 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</si>
  <si>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</si>
  <si>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</si>
  <si>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</si>
  <si>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</si>
  <si>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</si>
  <si>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</si>
  <si>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</si>
  <si>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</si>
  <si>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</si>
  <si>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</si>
  <si>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Number</t>
  </si>
  <si>
    <t>Street</t>
  </si>
  <si>
    <t>Flower Street</t>
  </si>
  <si>
    <t>City</t>
  </si>
  <si>
    <t>Miami, FL</t>
  </si>
  <si>
    <t>Country</t>
  </si>
  <si>
    <t>USA</t>
  </si>
  <si>
    <t>Wage</t>
  </si>
  <si>
    <t>Weekend multiplier (%)</t>
  </si>
  <si>
    <t>Day</t>
  </si>
  <si>
    <t>Weekday</t>
  </si>
  <si>
    <t>Weekend</t>
  </si>
  <si>
    <t>Hours</t>
  </si>
  <si>
    <t>Finished</t>
  </si>
  <si>
    <t>Output ($)</t>
  </si>
  <si>
    <t>Profit ($)</t>
  </si>
  <si>
    <t>Performance</t>
  </si>
  <si>
    <t>SUM of Profit ($)</t>
  </si>
  <si>
    <t>Sum of Profit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</si>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</sst>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13">
    <font>
      <sz val="10.0"/>
      <color rgb="FF000000"/>
      <name val="Arial"/>
    </font>
    <font/>
    <font>
      <b/>
      <sz val="14.0"/>
    </font>
    <font>
      <b/>
      <sz val="12.0"/>
    </font>
    <font>
      <sz val="12.0"/>
    </font>
    <font>
      <b/>
    </font>
    <font>
      <b/>
      <sz val="14.0"/>
      <name val="Arial"/>
    </font>
    <font>
      <name val="Arial"/>
    </font>
    <font>
      <b/>
      <color rgb="FFF3F3F3"/>
      <name val="Arial"/>
    </font>
    <font>
      <b/>
      <color rgb="FFF3F3F3"/>
    </font>
    <font>
      <sz val="14.0"/>
      <name val="Arial"/>
    </font>
    <font>
      <sz val="11.0"/>
      <color rgb="FF000000"/>
      <name val="Inconsolata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5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1" fillId="3" fontId="2" numFmtId="0" xfId="0" applyAlignment="1" applyBorder="1" applyFill="1" applyFont="1">
      <alignment readingOrder="0" vertical="top"/>
    </xf>
    <xf borderId="1" fillId="0" fontId="1" numFmtId="0" xfId="0" applyBorder="1" applyFont="1"/>
    <xf borderId="2" fillId="0" fontId="1" numFmtId="0" xfId="0" applyBorder="1" applyFont="1"/>
    <xf borderId="3" fillId="3" fontId="3" numFmtId="0" xfId="0" applyAlignment="1" applyBorder="1" applyFont="1">
      <alignment readingOrder="0"/>
    </xf>
    <xf borderId="3" fillId="0" fontId="1" numFmtId="0" xfId="0" applyBorder="1" applyFont="1"/>
    <xf borderId="3" fillId="2" fontId="4" numFmtId="0" xfId="0" applyAlignment="1" applyBorder="1" applyFont="1">
      <alignment horizontal="right" readingOrder="0"/>
    </xf>
    <xf borderId="3" fillId="2" fontId="4" numFmtId="164" xfId="0" applyAlignment="1" applyBorder="1" applyFont="1" applyNumberFormat="1">
      <alignment readingOrder="0"/>
    </xf>
    <xf borderId="3" fillId="2" fontId="4" numFmtId="9" xfId="0" applyAlignment="1" applyBorder="1" applyFont="1" applyNumberFormat="1">
      <alignment readingOrder="0"/>
    </xf>
    <xf borderId="0" fillId="2" fontId="3" numFmtId="0" xfId="0" applyAlignment="1" applyFont="1">
      <alignment readingOrder="0"/>
    </xf>
    <xf borderId="0" fillId="2" fontId="4" numFmtId="9" xfId="0" applyAlignment="1" applyFont="1" applyNumberFormat="1">
      <alignment readingOrder="0"/>
    </xf>
    <xf borderId="4" fillId="3" fontId="5" numFmtId="0" xfId="0" applyAlignment="1" applyBorder="1" applyFont="1">
      <alignment readingOrder="0"/>
    </xf>
    <xf borderId="5" fillId="0" fontId="1" numFmtId="0" xfId="0" applyBorder="1" applyFont="1"/>
    <xf borderId="3" fillId="3" fontId="5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6" fillId="4" fontId="8" numFmtId="0" xfId="0" applyAlignment="1" applyBorder="1" applyFill="1" applyFont="1">
      <alignment readingOrder="0" vertical="bottom"/>
    </xf>
    <xf borderId="6" fillId="4" fontId="9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0" fontId="10" numFmtId="0" xfId="0" applyAlignment="1" applyFont="1">
      <alignment vertical="bottom"/>
    </xf>
    <xf borderId="7" fillId="4" fontId="8" numFmtId="0" xfId="0" applyAlignment="1" applyBorder="1" applyFont="1">
      <alignment readingOrder="0" vertical="bottom"/>
    </xf>
    <xf borderId="7" fillId="5" fontId="7" numFmtId="0" xfId="0" applyAlignment="1" applyBorder="1" applyFill="1" applyFont="1">
      <alignment horizontal="right" vertical="bottom"/>
    </xf>
    <xf borderId="7" fillId="5" fontId="1" numFmtId="0" xfId="0" applyBorder="1" applyFont="1"/>
    <xf borderId="7" fillId="5" fontId="11" numFmtId="0" xfId="0" applyBorder="1" applyFont="1"/>
    <xf borderId="7" fillId="4" fontId="9" numFmtId="0" xfId="0" applyAlignment="1" applyBorder="1" applyFont="1">
      <alignment readingOrder="0"/>
    </xf>
    <xf borderId="7" fillId="6" fontId="7" numFmtId="0" xfId="0" applyAlignment="1" applyBorder="1" applyFill="1" applyFont="1">
      <alignment horizontal="right" vertical="bottom"/>
    </xf>
    <xf borderId="7" fillId="6" fontId="1" numFmtId="0" xfId="0" applyBorder="1" applyFont="1"/>
    <xf borderId="7" fillId="6" fontId="1" numFmtId="2" xfId="0" applyBorder="1" applyFont="1" applyNumberFormat="1"/>
    <xf borderId="7" fillId="6" fontId="11" numFmtId="0" xfId="0" applyBorder="1" applyFont="1"/>
    <xf borderId="7" fillId="7" fontId="7" numFmtId="0" xfId="0" applyAlignment="1" applyBorder="1" applyFill="1" applyFont="1">
      <alignment horizontal="right" vertical="bottom"/>
    </xf>
    <xf borderId="7" fillId="7" fontId="1" numFmtId="0" xfId="0" applyBorder="1" applyFont="1"/>
    <xf borderId="7" fillId="7" fontId="11" numFmtId="0" xfId="0" applyBorder="1" applyFont="1"/>
    <xf borderId="0" fillId="0" fontId="10" numFmtId="164" xfId="0" applyAlignment="1" applyFont="1" applyNumberFormat="1">
      <alignment horizontal="right" vertical="bottom"/>
    </xf>
    <xf borderId="0" fillId="0" fontId="5" numFmtId="0" xfId="0" applyFont="1"/>
    <xf borderId="6" fillId="3" fontId="1" numFmtId="0" xfId="0" applyBorder="1" applyFont="1"/>
    <xf borderId="6" fillId="3" fontId="1" numFmtId="2" xfId="0" applyBorder="1" applyFont="1" applyNumberFormat="1"/>
    <xf borderId="0" fillId="0" fontId="10" numFmtId="9" xfId="0" applyAlignment="1" applyFont="1" applyNumberFormat="1">
      <alignment horizontal="right" vertical="bottom"/>
    </xf>
    <xf borderId="0" fillId="2" fontId="5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readingOrder="0" vertical="top"/>
    </xf>
    <xf borderId="0" fillId="0" fontId="7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8" fontId="7" numFmtId="164" xfId="0" applyAlignment="1" applyFill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8" fontId="7" numFmtId="9" xfId="0" applyAlignment="1" applyFont="1" applyNumberFormat="1">
      <alignment horizontal="right" readingOrder="0" vertical="bottom"/>
    </xf>
    <xf borderId="0" fillId="8" fontId="11" numFmtId="0" xfId="0" applyFont="1"/>
    <xf borderId="0" fillId="0" fontId="7" numFmtId="0" xfId="0" applyAlignment="1" applyFont="1">
      <alignment vertical="bottom"/>
    </xf>
    <xf borderId="2" fillId="0" fontId="7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2" fillId="0" fontId="12" numFmtId="0" xfId="0" applyAlignment="1" applyBorder="1" applyFont="1">
      <alignment readingOrder="0" vertical="bottom"/>
    </xf>
    <xf borderId="9" fillId="0" fontId="1" numFmtId="0" xfId="0" applyBorder="1" applyFont="1"/>
    <xf borderId="6" fillId="0" fontId="5" numFmtId="0" xfId="0" applyAlignment="1" applyBorder="1" applyFont="1">
      <alignment readingOrder="0"/>
    </xf>
    <xf borderId="8" fillId="0" fontId="12" numFmtId="0" xfId="0" applyAlignment="1" applyBorder="1" applyFont="1">
      <alignment readingOrder="0" vertical="top"/>
    </xf>
    <xf borderId="8" fillId="0" fontId="7" numFmtId="0" xfId="0" applyAlignment="1" applyBorder="1" applyFont="1">
      <alignment readingOrder="0" vertical="bottom"/>
    </xf>
    <xf borderId="10" fillId="0" fontId="1" numFmtId="3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8" fillId="0" fontId="1" numFmtId="0" xfId="0" applyBorder="1" applyFont="1"/>
    <xf borderId="8" fillId="0" fontId="7" numFmtId="164" xfId="0" applyAlignment="1" applyBorder="1" applyFont="1" applyNumberFormat="1">
      <alignment horizontal="right" readingOrder="0" vertical="bottom"/>
    </xf>
    <xf borderId="9" fillId="0" fontId="7" numFmtId="164" xfId="0" applyAlignment="1" applyBorder="1" applyFont="1" applyNumberFormat="1">
      <alignment horizontal="right" readingOrder="0" vertical="bottom"/>
    </xf>
    <xf borderId="8" fillId="0" fontId="7" numFmtId="0" xfId="0" applyAlignment="1" applyBorder="1" applyFont="1">
      <alignment readingOrder="0" vertical="bottom"/>
    </xf>
    <xf borderId="0" fillId="8" fontId="7" numFmtId="0" xfId="0" applyAlignment="1" applyFont="1">
      <alignment vertical="bottom"/>
    </xf>
    <xf borderId="11" fillId="0" fontId="12" numFmtId="0" xfId="0" applyAlignment="1" applyBorder="1" applyFont="1">
      <alignment readingOrder="0" vertical="bottom"/>
    </xf>
    <xf borderId="12" fillId="0" fontId="7" numFmtId="0" xfId="0" applyAlignment="1" applyBorder="1" applyFont="1">
      <alignment horizontal="left" readingOrder="0" vertical="bottom"/>
    </xf>
    <xf borderId="4" fillId="0" fontId="12" numFmtId="0" xfId="0" applyAlignment="1" applyBorder="1" applyFont="1">
      <alignment readingOrder="0" vertical="bottom"/>
    </xf>
    <xf borderId="10" fillId="0" fontId="12" numFmtId="0" xfId="0" applyAlignment="1" applyBorder="1" applyFont="1">
      <alignment readingOrder="0" vertical="bottom"/>
    </xf>
    <xf borderId="10" fillId="0" fontId="1" numFmtId="0" xfId="0" applyBorder="1" applyFont="1"/>
    <xf borderId="8" fillId="0" fontId="12" numFmtId="0" xfId="0" applyAlignment="1" applyBorder="1" applyFont="1">
      <alignment readingOrder="0" vertical="bottom"/>
    </xf>
    <xf borderId="10" fillId="0" fontId="1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13" fillId="0" fontId="1" numFmtId="3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13" fillId="0" fontId="12" numFmtId="0" xfId="0" applyAlignment="1" applyBorder="1" applyFont="1">
      <alignment readingOrder="0" vertical="bottom"/>
    </xf>
    <xf borderId="9" fillId="0" fontId="7" numFmtId="0" xfId="0" applyAlignment="1" applyBorder="1" applyFont="1">
      <alignment readingOrder="0" vertical="bottom"/>
    </xf>
    <xf borderId="13" fillId="0" fontId="1" numFmtId="0" xfId="0" applyAlignment="1" applyBorder="1" applyFont="1">
      <alignment readingOrder="0"/>
    </xf>
    <xf borderId="9" fillId="0" fontId="12" numFmtId="0" xfId="0" applyAlignment="1" applyBorder="1" applyFont="1">
      <alignment readingOrder="0" vertical="bottom"/>
    </xf>
    <xf borderId="8" fillId="8" fontId="7" numFmtId="164" xfId="0" applyAlignment="1" applyBorder="1" applyFont="1" applyNumberFormat="1">
      <alignment horizontal="right" readingOrder="0" vertical="bottom"/>
    </xf>
    <xf borderId="9" fillId="8" fontId="7" numFmtId="9" xfId="0" applyAlignment="1" applyBorder="1" applyFont="1" applyNumberFormat="1">
      <alignment horizontal="right" readingOrder="0" vertical="bottom"/>
    </xf>
    <xf borderId="2" fillId="8" fontId="7" numFmtId="0" xfId="0" applyAlignment="1" applyBorder="1" applyFont="1">
      <alignment vertical="bottom"/>
    </xf>
    <xf borderId="2" fillId="0" fontId="12" numFmtId="0" xfId="0" applyAlignment="1" applyBorder="1" applyFont="1">
      <alignment readingOrder="0" vertical="bottom"/>
    </xf>
    <xf borderId="2" fillId="8" fontId="12" numFmtId="0" xfId="0" applyAlignment="1" applyBorder="1" applyFont="1">
      <alignment readingOrder="0" vertical="bottom"/>
    </xf>
    <xf borderId="9" fillId="0" fontId="12" numFmtId="0" xfId="0" applyAlignment="1" applyBorder="1" applyFont="1">
      <alignment readingOrder="0" vertical="bottom"/>
    </xf>
    <xf borderId="0" fillId="0" fontId="7" numFmtId="165" xfId="0" applyAlignment="1" applyFont="1" applyNumberForma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8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2" fillId="0" fontId="7" numFmtId="165" xfId="0" applyAlignment="1" applyBorder="1" applyFont="1" applyNumberFormat="1">
      <alignment horizontal="right" readingOrder="0" vertical="bottom"/>
    </xf>
    <xf borderId="2" fillId="0" fontId="7" numFmtId="0" xfId="0" applyAlignment="1" applyBorder="1" applyFont="1">
      <alignment readingOrder="0" vertical="bottom"/>
    </xf>
    <xf borderId="2" fillId="0" fontId="7" numFmtId="0" xfId="0" applyAlignment="1" applyBorder="1" applyFont="1">
      <alignment horizontal="right" readingOrder="0" vertical="bottom"/>
    </xf>
    <xf borderId="2" fillId="8" fontId="7" numFmtId="0" xfId="0" applyAlignment="1" applyBorder="1" applyFont="1">
      <alignment horizontal="right" vertical="bottom"/>
    </xf>
    <xf borderId="2" fillId="0" fontId="7" numFmtId="0" xfId="0" applyAlignment="1" applyBorder="1" applyFont="1">
      <alignment horizontal="right" vertical="bottom"/>
    </xf>
    <xf borderId="2" fillId="0" fontId="7" numFmtId="0" xfId="0" applyAlignment="1" applyBorder="1" applyFont="1">
      <alignment horizontal="right" readingOrder="0" vertical="bottom"/>
    </xf>
    <xf borderId="9" fillId="0" fontId="7" numFmtId="0" xfId="0" applyAlignment="1" applyBorder="1" applyFont="1">
      <alignment vertical="bottom"/>
    </xf>
    <xf borderId="2" fillId="8" fontId="7" numFmtId="164" xfId="0" applyAlignment="1" applyBorder="1" applyFont="1" applyNumberFormat="1">
      <alignment horizontal="right" vertical="bottom"/>
    </xf>
    <xf borderId="2" fillId="0" fontId="7" numFmtId="164" xfId="0" applyAlignment="1" applyBorder="1" applyFont="1" applyNumberFormat="1">
      <alignment horizontal="right" vertical="bottom"/>
    </xf>
    <xf borderId="9" fillId="0" fontId="7" numFmtId="164" xfId="0" applyAlignment="1" applyBorder="1" applyFont="1" applyNumberFormat="1">
      <alignment horizontal="right" vertical="bottom"/>
    </xf>
    <xf borderId="0" fillId="8" fontId="1" numFmtId="0" xfId="0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1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Profit in January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Data!$I$14</c:f>
            </c:strRef>
          </c:tx>
          <c:spPr>
            <a:ln cmpd="sng">
              <a:solidFill>
                <a:srgbClr val="CC000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Data!$B$15:$B$45</c:f>
            </c:strRef>
          </c:cat>
          <c:val>
            <c:numRef>
              <c:f>Data!$I$15:$I$45</c:f>
              <c:numCache/>
            </c:numRef>
          </c:val>
          <c:smooth val="0"/>
        </c:ser>
        <c:axId val="1506743399"/>
        <c:axId val="1834388469"/>
      </c:lineChart>
      <c:catAx>
        <c:axId val="1506743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4388469"/>
      </c:catAx>
      <c:valAx>
        <c:axId val="1834388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Profit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6743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Profit per weekday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CC0000">
                <a:alpha val="74901"/>
              </a:srgbClr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Data!$G$50:$G$56</c:f>
            </c:strRef>
          </c:cat>
          <c:val>
            <c:numRef>
              <c:f>Data!$H$50:$H$56</c:f>
              <c:numCache/>
            </c:numRef>
          </c:val>
        </c:ser>
        <c:axId val="954369934"/>
        <c:axId val="961561745"/>
      </c:barChart>
      <c:catAx>
        <c:axId val="954369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1561745"/>
      </c:catAx>
      <c:valAx>
        <c:axId val="961561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4369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0</xdr:rowOff>
    </xdr:from>
    <xdr:ext cx="4276725" cy="2647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1390650</xdr:colOff>
      <xdr:row>15</xdr:row>
      <xdr:rowOff>0</xdr:rowOff>
    </xdr:from>
    <xdr:ext cx="6724650" cy="2647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J45" sheet="Data"/>
  </cacheSource>
  <cacheFields>
    <cacheField name="Day" numFmtId="165">
      <sharedItems containsSemiMixedTypes="0" containsDate="1" containsString="0"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</sharedItems>
    </cacheField>
    <cacheField name="Weekday" numFmtId="0">
      <sharedItems>
        <s v="Monday"/>
        <s v="Tuesday"/>
        <s v="Wednesday"/>
        <s v="Thursday"/>
        <s v="Friday"/>
        <s v="Saturday"/>
        <s v="Sunday"/>
      </sharedItems>
    </cacheField>
    <cacheField name="Weekend" numFmtId="0">
      <sharedItems>
        <b v="0"/>
        <b v="1"/>
      </sharedItems>
    </cacheField>
    <cacheField name="Hours" numFmtId="0">
      <sharedItems containsSemiMixedTypes="0" containsString="0" containsNumber="1" containsInteger="1">
        <n v="9.0"/>
        <n v="8.0"/>
        <n v="7.0"/>
        <n v="2.0"/>
        <n v="1.0"/>
        <n v="0.0"/>
      </sharedItems>
    </cacheField>
    <cacheField name="Finished" numFmtId="0">
      <sharedItems containsSemiMixedTypes="0" containsString="0" containsNumber="1" containsInteger="1">
        <n v="12.0"/>
        <n v="17.0"/>
        <n v="14.0"/>
        <n v="20.0"/>
        <n v="4.0"/>
        <n v="2.0"/>
        <n v="10.0"/>
        <n v="7.0"/>
        <n v="9.0"/>
        <n v="0.0"/>
        <n v="15.0"/>
        <n v="25.0"/>
        <n v="1.0"/>
        <n v="3.0"/>
        <n v="19.0"/>
        <n v="13.0"/>
        <n v="11.0"/>
        <n v="16.0"/>
      </sharedItems>
    </cacheField>
    <cacheField name="Output ($)" numFmtId="0">
      <sharedItems containsSemiMixedTypes="0" containsString="0" containsNumber="1" containsInteger="1">
        <n v="600.0"/>
        <n v="850.0"/>
        <n v="700.0"/>
        <n v="1000.0"/>
        <n v="200.0"/>
        <n v="100.0"/>
        <n v="500.0"/>
        <n v="350.0"/>
        <n v="450.0"/>
        <n v="0.0"/>
        <n v="750.0"/>
        <n v="1250.0"/>
        <n v="50.0"/>
        <n v="150.0"/>
        <n v="950.0"/>
        <n v="650.0"/>
        <n v="550.0"/>
        <n v="800.0"/>
      </sharedItems>
    </cacheField>
    <cacheField name="Cost ($)" numFmtId="0">
      <sharedItems containsSemiMixedTypes="0" containsString="0" containsNumber="1" containsInteger="1">
        <n v="600.0"/>
        <n v="660.0"/>
        <n v="680.0"/>
        <n v="240.0"/>
        <n v="120.0"/>
        <n v="480.0"/>
        <n v="420.0"/>
        <n v="500.0"/>
        <n v="0.0"/>
        <n v="520.0"/>
        <n v="580.0"/>
        <n v="860.0"/>
        <n v="700.0"/>
        <n v="100.0"/>
        <n v="140.0"/>
        <n v="540.0"/>
        <n v="640.0"/>
      </sharedItems>
    </cacheField>
    <cacheField name="Profit ($)" numFmtId="0">
      <sharedItems containsSemiMixedTypes="0" containsString="0" containsNumber="1" containsInteger="1">
        <n v="0.0"/>
        <n v="190.0"/>
        <n v="100.0"/>
        <n v="320.0"/>
        <n v="-40.0"/>
        <n v="-20.0"/>
        <n v="20.0"/>
        <n v="-70.0"/>
        <n v="-50.0"/>
        <n v="170.0"/>
        <n v="390.0"/>
        <n v="150.0"/>
        <n v="10.0"/>
        <n v="290.0"/>
        <n v="110.0"/>
        <n v="50.0"/>
        <n v="160.0"/>
        <n v="200.0"/>
      </sharedItems>
    </cacheField>
    <cacheField name="Performance" numFmtId="0">
      <sharedItems>
        <s v="Acceptable"/>
        <s v="Good"/>
        <s v="Ba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dataCaption="" compact="0" compactData="0">
  <location ref="D49:E57" firstHeaderRow="0" firstDataRow="1" firstDataCol="0"/>
  <pivotFields>
    <pivotField name="Da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eekday" axis="axisRow" compact="0" outline="0" multipleItemSelectionAllowed="1" showAll="0" sortType="ascending">
      <items>
        <item x="4"/>
        <item x="0"/>
        <item x="5"/>
        <item x="6"/>
        <item x="3"/>
        <item x="1"/>
        <item x="2"/>
        <item t="default"/>
      </items>
    </pivotField>
    <pivotField name="Weekend" compact="0" outline="0" multipleItemSelectionAllowed="1" showAll="0">
      <items>
        <item x="0"/>
        <item x="1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in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utput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st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fit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erformanc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SUM of Profit ($)" fld="7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4" max="4" width="18.38"/>
  </cols>
  <sheetData>
    <row r="1">
      <c r="A1" s="1" t="s">
        <v>0</v>
      </c>
      <c r="E1" s="2" t="s">
        <v>1</v>
      </c>
      <c r="F1" s="3"/>
      <c r="G1" s="3"/>
      <c r="H1" s="3"/>
      <c r="I1" s="3"/>
      <c r="J1" s="3"/>
      <c r="K1" s="3"/>
    </row>
    <row r="2">
      <c r="E2" s="4"/>
      <c r="F2" s="4"/>
      <c r="G2" s="4"/>
      <c r="H2" s="4"/>
      <c r="I2" s="4"/>
      <c r="J2" s="4"/>
      <c r="K2" s="4"/>
    </row>
    <row r="3">
      <c r="E3" s="5" t="s">
        <v>2</v>
      </c>
      <c r="F3" s="6"/>
      <c r="G3" s="7" t="s">
        <v>3</v>
      </c>
      <c r="H3" s="6"/>
      <c r="I3" s="6"/>
      <c r="J3" s="6"/>
      <c r="K3" s="6"/>
    </row>
    <row r="4">
      <c r="E4" s="5" t="s">
        <v>4</v>
      </c>
      <c r="F4" s="6"/>
      <c r="G4" s="7" t="s">
        <v>5</v>
      </c>
      <c r="H4" s="6"/>
      <c r="I4" s="6"/>
      <c r="J4" s="6"/>
      <c r="K4" s="6"/>
    </row>
    <row r="5">
      <c r="E5" s="5" t="s">
        <v>6</v>
      </c>
      <c r="F5" s="6"/>
      <c r="G5" s="7" t="s">
        <v>7</v>
      </c>
      <c r="H5" s="6"/>
      <c r="I5" s="6"/>
      <c r="J5" s="6"/>
      <c r="K5" s="6"/>
    </row>
    <row r="6">
      <c r="E6" s="5" t="s">
        <v>8</v>
      </c>
      <c r="F6" s="6"/>
      <c r="G6" s="8">
        <v>40.0</v>
      </c>
      <c r="H6" s="6"/>
      <c r="I6" s="6"/>
      <c r="J6" s="6"/>
      <c r="K6" s="6"/>
    </row>
    <row r="7">
      <c r="E7" s="5" t="s">
        <v>9</v>
      </c>
      <c r="F7" s="6"/>
      <c r="G7" s="9">
        <v>2.0</v>
      </c>
      <c r="H7" s="6"/>
      <c r="I7" s="6"/>
      <c r="J7" s="6"/>
      <c r="K7" s="6"/>
    </row>
    <row r="8">
      <c r="A8" s="1"/>
      <c r="B8" s="1"/>
      <c r="C8" s="1"/>
      <c r="D8" s="1"/>
      <c r="E8" s="10"/>
      <c r="F8" s="10"/>
      <c r="G8" s="11"/>
      <c r="H8" s="11"/>
      <c r="I8" s="11"/>
      <c r="J8" s="11"/>
      <c r="K8" s="11"/>
    </row>
    <row r="9">
      <c r="A9" s="12" t="s">
        <v>10</v>
      </c>
      <c r="B9" s="13"/>
      <c r="C9" s="12" t="s">
        <v>11</v>
      </c>
      <c r="D9" s="13"/>
      <c r="E9" s="12" t="s">
        <v>12</v>
      </c>
      <c r="F9" s="13"/>
      <c r="G9" s="14" t="s">
        <v>13</v>
      </c>
      <c r="H9" s="6"/>
      <c r="I9" s="6"/>
      <c r="J9" s="6"/>
      <c r="K9" s="13"/>
      <c r="M9" s="15"/>
      <c r="N9" s="16"/>
    </row>
    <row r="10">
      <c r="A10" s="17" t="s">
        <v>14</v>
      </c>
      <c r="B10" s="17" t="s">
        <v>15</v>
      </c>
      <c r="C10" s="18" t="s">
        <v>16</v>
      </c>
      <c r="D10" s="18" t="s">
        <v>17</v>
      </c>
      <c r="E10" s="18" t="s">
        <v>18</v>
      </c>
      <c r="F10" s="18" t="s">
        <v>19</v>
      </c>
      <c r="G10" s="18" t="s">
        <v>20</v>
      </c>
      <c r="H10" s="18" t="s">
        <v>21</v>
      </c>
      <c r="I10" s="18" t="s">
        <v>22</v>
      </c>
      <c r="J10" s="18" t="s">
        <v>23</v>
      </c>
      <c r="K10" s="18" t="s">
        <v>24</v>
      </c>
      <c r="M10" s="19"/>
      <c r="N10" s="20"/>
    </row>
    <row r="11">
      <c r="A11" s="21" t="s">
        <v>25</v>
      </c>
      <c r="B11" s="22">
        <f> COUNTIF(Performance, A11)</f>
        <v>12</v>
      </c>
      <c r="C11" s="23">
        <f> SUMIF(Performance, A11,Profit)</f>
        <v>2580</v>
      </c>
      <c r="D11" s="23">
        <f> AVERAGEIF(Performance, A11, Profit)</f>
        <v>215</v>
      </c>
      <c r="E11" s="24">
        <f> COUNTIFS(Weekday, E$10,Performance, $A11)</f>
        <v>0</v>
      </c>
      <c r="F11" s="24">
        <f> COUNTIFS(Weekday, F$10,Performance, $A11)</f>
        <v>2</v>
      </c>
      <c r="G11" s="24">
        <f> COUNTIFS(Weekday, G$10,Performance, $A11)</f>
        <v>2</v>
      </c>
      <c r="H11" s="24">
        <f> COUNTIFS(Weekday, H$10,Performance, $A11)</f>
        <v>2</v>
      </c>
      <c r="I11" s="24">
        <f> COUNTIFS(Weekday, I$10,Performance, $A11)</f>
        <v>3</v>
      </c>
      <c r="J11" s="24">
        <f> COUNTIFS(Weekday, J$10,Performance, $A11)</f>
        <v>3</v>
      </c>
      <c r="K11" s="24">
        <f> COUNTIFS(Weekday, K$10,Performance, $A11)</f>
        <v>0</v>
      </c>
      <c r="M11" s="19"/>
      <c r="N11" s="20"/>
    </row>
    <row r="12">
      <c r="A12" s="25" t="s">
        <v>26</v>
      </c>
      <c r="B12" s="26">
        <f> COUNTIF(Performance, A12)</f>
        <v>11</v>
      </c>
      <c r="C12" s="27">
        <f> SUMIF(Performance, A12,Profit)</f>
        <v>400</v>
      </c>
      <c r="D12" s="28">
        <f> AVERAGEIF(Performance, A12, Profit)</f>
        <v>36.36363636</v>
      </c>
      <c r="E12" s="29">
        <f> COUNTIFS(Weekday, E$10,Performance, $A12)</f>
        <v>2</v>
      </c>
      <c r="F12" s="29">
        <f> COUNTIFS(Weekday, F$10,Performance, $A12)</f>
        <v>2</v>
      </c>
      <c r="G12" s="29">
        <f> COUNTIFS(Weekday, G$10,Performance, $A12)</f>
        <v>2</v>
      </c>
      <c r="H12" s="29">
        <f> COUNTIFS(Weekday, H$10,Performance, $A12)</f>
        <v>2</v>
      </c>
      <c r="I12" s="29">
        <f> COUNTIFS(Weekday, I$10,Performance, $A12)</f>
        <v>1</v>
      </c>
      <c r="J12" s="29">
        <f> COUNTIFS(Weekday, J$10,Performance, $A12)</f>
        <v>1</v>
      </c>
      <c r="K12" s="29">
        <f> COUNTIFS(Weekday, K$10,Performance, $A12)</f>
        <v>1</v>
      </c>
      <c r="M12" s="19"/>
      <c r="N12" s="20"/>
    </row>
    <row r="13">
      <c r="A13" s="21" t="s">
        <v>27</v>
      </c>
      <c r="B13" s="30">
        <f> COUNTIF(Performance, A13)</f>
        <v>8</v>
      </c>
      <c r="C13" s="31">
        <f> SUMIF(Performance, A13,Profit)</f>
        <v>-310</v>
      </c>
      <c r="D13" s="31">
        <f> AVERAGEIF(Performance, A13, Profit)</f>
        <v>-38.75</v>
      </c>
      <c r="E13" s="32">
        <f> COUNTIFS(Weekday, E$10,Performance, $A13)</f>
        <v>2</v>
      </c>
      <c r="F13" s="32">
        <f> COUNTIFS(Weekday, F$10,Performance, $A13)</f>
        <v>1</v>
      </c>
      <c r="G13" s="32">
        <f> COUNTIFS(Weekday, G$10,Performance, $A13)</f>
        <v>1</v>
      </c>
      <c r="H13" s="32">
        <f> COUNTIFS(Weekday, H$10,Performance, $A13)</f>
        <v>1</v>
      </c>
      <c r="I13" s="32">
        <f> COUNTIFS(Weekday, I$10,Performance, $A13)</f>
        <v>0</v>
      </c>
      <c r="J13" s="32">
        <f> COUNTIFS(Weekday, J$10,Performance, $A13)</f>
        <v>0</v>
      </c>
      <c r="K13" s="32">
        <f> COUNTIFS(Weekday, K$10,Performance, $A13)</f>
        <v>3</v>
      </c>
      <c r="M13" s="19"/>
      <c r="N13" s="33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>
      <c r="A14" s="18" t="s">
        <v>28</v>
      </c>
      <c r="B14" s="35">
        <f t="shared" ref="B14:C14" si="1"> SUM(B11:B13)</f>
        <v>31</v>
      </c>
      <c r="C14" s="35">
        <f t="shared" si="1"/>
        <v>2670</v>
      </c>
      <c r="D14" s="36">
        <f> AVERAGE(Profit)</f>
        <v>86.12903226</v>
      </c>
      <c r="E14" s="35">
        <f t="shared" ref="E14:K14" si="2"> SUM(E11:E13)</f>
        <v>4</v>
      </c>
      <c r="F14" s="35">
        <f t="shared" si="2"/>
        <v>5</v>
      </c>
      <c r="G14" s="35">
        <f t="shared" si="2"/>
        <v>5</v>
      </c>
      <c r="H14" s="35">
        <f t="shared" si="2"/>
        <v>5</v>
      </c>
      <c r="I14" s="35">
        <f t="shared" si="2"/>
        <v>4</v>
      </c>
      <c r="J14" s="35">
        <f t="shared" si="2"/>
        <v>4</v>
      </c>
      <c r="K14" s="35">
        <f t="shared" si="2"/>
        <v>4</v>
      </c>
      <c r="M14" s="19"/>
      <c r="N14" s="37"/>
    </row>
    <row r="15">
      <c r="A15" s="38"/>
      <c r="M15" s="19"/>
      <c r="N15" s="37"/>
    </row>
    <row r="21">
      <c r="A21" s="39"/>
    </row>
    <row r="22">
      <c r="A22" s="40"/>
      <c r="B22" s="39"/>
      <c r="C22" s="41"/>
    </row>
    <row r="23">
      <c r="B23" s="39"/>
      <c r="C23" s="41"/>
    </row>
    <row r="24">
      <c r="B24" s="39"/>
      <c r="C24" s="41"/>
    </row>
    <row r="25">
      <c r="B25" s="42"/>
      <c r="C25" s="43"/>
    </row>
    <row r="26">
      <c r="A26" s="40"/>
      <c r="B26" s="39"/>
      <c r="C26" s="44"/>
    </row>
    <row r="27">
      <c r="B27" s="39"/>
      <c r="C27" s="41"/>
    </row>
    <row r="28">
      <c r="B28" s="39"/>
      <c r="C28" s="41"/>
      <c r="L28" s="42"/>
      <c r="M28" s="42"/>
      <c r="N28" s="45"/>
      <c r="O28" s="45"/>
    </row>
    <row r="29">
      <c r="B29" s="39"/>
      <c r="C29" s="41"/>
      <c r="L29" s="39"/>
      <c r="M29" s="46"/>
    </row>
    <row r="30">
      <c r="A30" s="40"/>
      <c r="B30" s="39"/>
      <c r="C30" s="47"/>
      <c r="L30" s="48"/>
      <c r="M30" s="46"/>
    </row>
    <row r="31">
      <c r="B31" s="39"/>
      <c r="C31" s="49"/>
      <c r="L31" s="39"/>
      <c r="M31" s="46"/>
    </row>
    <row r="32">
      <c r="L32" s="45"/>
    </row>
    <row r="34">
      <c r="J34" s="42"/>
      <c r="K34" s="45"/>
      <c r="L34" s="45"/>
      <c r="M34" s="45"/>
      <c r="N34" s="45"/>
      <c r="O34" s="45"/>
      <c r="P34" s="45"/>
      <c r="Q34" s="45"/>
      <c r="R34" s="45"/>
    </row>
    <row r="35">
      <c r="J35" s="39"/>
      <c r="K35" s="50"/>
      <c r="L35" s="50"/>
      <c r="M35" s="50"/>
      <c r="N35" s="50"/>
      <c r="O35" s="50"/>
      <c r="P35" s="50"/>
      <c r="Q35" s="50"/>
    </row>
    <row r="36">
      <c r="J36" s="48"/>
      <c r="K36" s="50"/>
      <c r="L36" s="50"/>
      <c r="M36" s="50"/>
      <c r="N36" s="50"/>
      <c r="O36" s="50"/>
      <c r="P36" s="50"/>
      <c r="Q36" s="50"/>
    </row>
    <row r="37">
      <c r="J37" s="39"/>
      <c r="K37" s="50"/>
      <c r="L37" s="50"/>
      <c r="M37" s="50"/>
      <c r="N37" s="50"/>
      <c r="O37" s="50"/>
      <c r="P37" s="50"/>
      <c r="Q37" s="50"/>
    </row>
    <row r="38">
      <c r="J38" s="45"/>
    </row>
  </sheetData>
  <mergeCells count="21">
    <mergeCell ref="E5:F5"/>
    <mergeCell ref="E6:F6"/>
    <mergeCell ref="E4:F4"/>
    <mergeCell ref="E7:F7"/>
    <mergeCell ref="E9:F9"/>
    <mergeCell ref="A1:D7"/>
    <mergeCell ref="A9:B9"/>
    <mergeCell ref="C9:D9"/>
    <mergeCell ref="A21:C21"/>
    <mergeCell ref="A22:A25"/>
    <mergeCell ref="A26:A29"/>
    <mergeCell ref="A30:A31"/>
    <mergeCell ref="G9:K9"/>
    <mergeCell ref="A15:K15"/>
    <mergeCell ref="E1:K2"/>
    <mergeCell ref="E3:F3"/>
    <mergeCell ref="G3:K3"/>
    <mergeCell ref="G4:K4"/>
    <mergeCell ref="G5:K5"/>
    <mergeCell ref="G6:K6"/>
    <mergeCell ref="G7:K7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75"/>
    <col customWidth="1" min="3" max="5" width="20.0"/>
    <col customWidth="1" min="6" max="6" width="9.5"/>
    <col customWidth="1" min="7" max="7" width="9.88"/>
    <col customWidth="1" min="8" max="8" width="13.5"/>
    <col customWidth="1" min="9" max="9" width="14.75"/>
    <col customWidth="1" min="10" max="10" width="12.75"/>
    <col customWidth="1" min="11" max="11" width="9.5"/>
    <col customWidth="1" min="12" max="12" width="16.5"/>
    <col customWidth="1" min="13" max="13" width="9.5"/>
    <col customWidth="1" min="14" max="14" width="13.5"/>
    <col customWidth="1" min="15" max="15" width="12.63"/>
    <col customWidth="1" min="16" max="20" width="9.5"/>
  </cols>
  <sheetData>
    <row r="1">
      <c r="A1" s="51"/>
      <c r="B1" s="52"/>
      <c r="C1" s="52"/>
      <c r="D1" s="52"/>
      <c r="E1" s="51"/>
      <c r="F1" s="52"/>
      <c r="G1" s="52"/>
      <c r="K1" s="34"/>
      <c r="L1" s="34"/>
      <c r="M1" s="34"/>
      <c r="N1" s="34"/>
      <c r="O1" s="34"/>
      <c r="P1" s="34"/>
      <c r="Q1" s="34"/>
      <c r="R1" s="34"/>
      <c r="S1" s="34"/>
      <c r="T1" s="34"/>
    </row>
    <row r="2">
      <c r="A2" s="53"/>
      <c r="B2" s="54" t="s">
        <v>29</v>
      </c>
      <c r="C2" s="4"/>
      <c r="D2" s="55"/>
      <c r="E2" s="53"/>
      <c r="F2" s="54" t="s">
        <v>30</v>
      </c>
      <c r="G2" s="55"/>
      <c r="I2" s="56" t="s">
        <v>31</v>
      </c>
      <c r="J2" s="56" t="s">
        <v>32</v>
      </c>
    </row>
    <row r="3">
      <c r="A3" s="53"/>
      <c r="B3" s="57" t="s">
        <v>2</v>
      </c>
      <c r="C3" s="39" t="s">
        <v>33</v>
      </c>
      <c r="D3" s="58" t="s">
        <v>34</v>
      </c>
      <c r="E3" s="53"/>
      <c r="F3" s="39" t="s">
        <v>35</v>
      </c>
      <c r="G3" s="58" t="s">
        <v>36</v>
      </c>
      <c r="I3" s="59">
        <v>1.0</v>
      </c>
      <c r="J3" s="60" t="s">
        <v>18</v>
      </c>
    </row>
    <row r="4">
      <c r="A4" s="53"/>
      <c r="B4" s="61"/>
      <c r="C4" s="39" t="s">
        <v>37</v>
      </c>
      <c r="D4" s="58" t="s">
        <v>38</v>
      </c>
      <c r="E4" s="53"/>
      <c r="F4" s="39" t="s">
        <v>39</v>
      </c>
      <c r="G4" s="62">
        <v>20.0</v>
      </c>
      <c r="I4" s="59">
        <v>2.0</v>
      </c>
      <c r="J4" s="60" t="s">
        <v>19</v>
      </c>
    </row>
    <row r="5">
      <c r="A5" s="53"/>
      <c r="B5" s="61"/>
      <c r="C5" s="39" t="s">
        <v>40</v>
      </c>
      <c r="D5" s="58" t="s">
        <v>41</v>
      </c>
      <c r="E5" s="53"/>
      <c r="F5" s="54" t="s">
        <v>42</v>
      </c>
      <c r="G5" s="63">
        <v>50.0</v>
      </c>
      <c r="I5" s="59">
        <v>3.0</v>
      </c>
      <c r="J5" s="60" t="s">
        <v>20</v>
      </c>
    </row>
    <row r="6">
      <c r="A6" s="53"/>
      <c r="B6" s="55"/>
      <c r="C6" s="42" t="s">
        <v>4</v>
      </c>
      <c r="D6" s="64" t="s">
        <v>5</v>
      </c>
      <c r="F6" s="51"/>
      <c r="G6" s="65"/>
      <c r="H6" s="51"/>
      <c r="I6" s="59">
        <v>4.0</v>
      </c>
      <c r="J6" s="60" t="s">
        <v>21</v>
      </c>
    </row>
    <row r="7">
      <c r="A7" s="53"/>
      <c r="B7" s="57" t="s">
        <v>6</v>
      </c>
      <c r="C7" s="66" t="s">
        <v>43</v>
      </c>
      <c r="D7" s="67">
        <v>1241.0</v>
      </c>
      <c r="F7" s="68" t="s">
        <v>10</v>
      </c>
      <c r="G7" s="13"/>
      <c r="H7" s="51"/>
      <c r="I7" s="59">
        <v>5.0</v>
      </c>
      <c r="J7" s="60" t="s">
        <v>22</v>
      </c>
    </row>
    <row r="8">
      <c r="A8" s="53"/>
      <c r="B8" s="61"/>
      <c r="C8" s="69" t="s">
        <v>44</v>
      </c>
      <c r="D8" s="58" t="s">
        <v>45</v>
      </c>
      <c r="F8" s="70">
        <f>-1E+99</f>
        <v>-1E+99</v>
      </c>
      <c r="G8" s="71" t="s">
        <v>27</v>
      </c>
      <c r="H8" s="51"/>
      <c r="I8" s="59">
        <v>6.0</v>
      </c>
      <c r="J8" s="60" t="s">
        <v>23</v>
      </c>
    </row>
    <row r="9">
      <c r="A9" s="53"/>
      <c r="B9" s="61"/>
      <c r="C9" s="69" t="s">
        <v>46</v>
      </c>
      <c r="D9" s="58" t="s">
        <v>47</v>
      </c>
      <c r="F9" s="72">
        <v>0.0</v>
      </c>
      <c r="G9" s="73" t="s">
        <v>26</v>
      </c>
      <c r="H9" s="51"/>
      <c r="I9" s="74">
        <v>7.0</v>
      </c>
      <c r="J9" s="75" t="s">
        <v>24</v>
      </c>
    </row>
    <row r="10">
      <c r="A10" s="53"/>
      <c r="B10" s="55"/>
      <c r="C10" s="76" t="s">
        <v>48</v>
      </c>
      <c r="D10" s="77" t="s">
        <v>49</v>
      </c>
      <c r="F10" s="78">
        <v>150.0</v>
      </c>
      <c r="G10" s="79" t="s">
        <v>25</v>
      </c>
      <c r="H10" s="51"/>
    </row>
    <row r="11">
      <c r="A11" s="53"/>
      <c r="B11" s="57" t="s">
        <v>50</v>
      </c>
      <c r="C11" s="39" t="s">
        <v>8</v>
      </c>
      <c r="D11" s="80">
        <v>40.0</v>
      </c>
      <c r="F11" s="51"/>
      <c r="G11" s="65"/>
      <c r="H11" s="51"/>
    </row>
    <row r="12">
      <c r="A12" s="53"/>
      <c r="B12" s="55"/>
      <c r="C12" s="54" t="s">
        <v>51</v>
      </c>
      <c r="D12" s="81">
        <v>2.0</v>
      </c>
      <c r="F12" s="51"/>
      <c r="G12" s="65"/>
      <c r="H12" s="51"/>
      <c r="I12" s="51"/>
      <c r="J12" s="51"/>
    </row>
    <row r="13">
      <c r="A13" s="51"/>
      <c r="B13" s="52"/>
      <c r="C13" s="52"/>
      <c r="D13" s="52"/>
      <c r="E13" s="52"/>
      <c r="F13" s="52"/>
      <c r="G13" s="82"/>
      <c r="H13" s="52"/>
      <c r="I13" s="52"/>
      <c r="J13" s="52"/>
    </row>
    <row r="14">
      <c r="A14" s="53"/>
      <c r="B14" s="54" t="s">
        <v>52</v>
      </c>
      <c r="C14" s="83" t="s">
        <v>53</v>
      </c>
      <c r="D14" s="54" t="s">
        <v>54</v>
      </c>
      <c r="E14" s="54" t="s">
        <v>55</v>
      </c>
      <c r="F14" s="54" t="s">
        <v>56</v>
      </c>
      <c r="G14" s="84" t="s">
        <v>57</v>
      </c>
      <c r="H14" s="54" t="s">
        <v>39</v>
      </c>
      <c r="I14" s="83" t="s">
        <v>58</v>
      </c>
      <c r="J14" s="85" t="s">
        <v>59</v>
      </c>
    </row>
    <row r="15">
      <c r="A15" s="53"/>
      <c r="B15" s="86">
        <v>43101.0</v>
      </c>
      <c r="C15" s="43" t="str">
        <f t="shared" ref="C15:C45" si="1"> VLOOKUP(WEEKDAY(B15), $I$3:$J$9, 2, FALSE)</f>
        <v>Monday</v>
      </c>
      <c r="D15" s="43" t="b">
        <f t="shared" ref="D15:D45" si="2"> OR(WEEKDAY(B15) = 1, WEEKDAY(B15) = 7)</f>
        <v>0</v>
      </c>
      <c r="E15" s="87">
        <v>9.0</v>
      </c>
      <c r="F15" s="87">
        <v>12.0</v>
      </c>
      <c r="G15" s="88">
        <f t="shared" ref="G15:G45" si="3"> F15 * $G$5</f>
        <v>600</v>
      </c>
      <c r="H15" s="46">
        <f t="shared" ref="H15:H45" si="4"> F15*$G$4 + E15*$D$11*IF(D15, $D$12, 1)</f>
        <v>600</v>
      </c>
      <c r="I15" s="89">
        <f t="shared" ref="I15:I45" si="5"> F15*$G$5 - F15*$G$4 - E15*$D$11*IF(D15, $D$12, 1)</f>
        <v>0</v>
      </c>
      <c r="J15" s="53" t="str">
        <f t="shared" ref="J15:J45" si="6"> VLOOKUP(I15, $F$8:$G$10, 2, TRUE)</f>
        <v>Acceptable</v>
      </c>
    </row>
    <row r="16">
      <c r="A16" s="53"/>
      <c r="B16" s="86">
        <v>43102.0</v>
      </c>
      <c r="C16" s="43" t="str">
        <f t="shared" si="1"/>
        <v>Tuesday</v>
      </c>
      <c r="D16" s="43" t="b">
        <f t="shared" si="2"/>
        <v>0</v>
      </c>
      <c r="E16" s="87">
        <v>8.0</v>
      </c>
      <c r="F16" s="87">
        <v>17.0</v>
      </c>
      <c r="G16" s="88">
        <f t="shared" si="3"/>
        <v>850</v>
      </c>
      <c r="H16" s="46">
        <f t="shared" si="4"/>
        <v>660</v>
      </c>
      <c r="I16" s="89">
        <f t="shared" si="5"/>
        <v>190</v>
      </c>
      <c r="J16" s="53" t="str">
        <f t="shared" si="6"/>
        <v>Good</v>
      </c>
    </row>
    <row r="17">
      <c r="A17" s="53"/>
      <c r="B17" s="86">
        <v>43103.0</v>
      </c>
      <c r="C17" s="43" t="str">
        <f t="shared" si="1"/>
        <v>Wednesday</v>
      </c>
      <c r="D17" s="43" t="b">
        <f t="shared" si="2"/>
        <v>0</v>
      </c>
      <c r="E17" s="87">
        <v>8.0</v>
      </c>
      <c r="F17" s="87">
        <v>14.0</v>
      </c>
      <c r="G17" s="88">
        <f t="shared" si="3"/>
        <v>700</v>
      </c>
      <c r="H17" s="46">
        <f t="shared" si="4"/>
        <v>600</v>
      </c>
      <c r="I17" s="89">
        <f t="shared" si="5"/>
        <v>100</v>
      </c>
      <c r="J17" s="53" t="str">
        <f t="shared" si="6"/>
        <v>Acceptable</v>
      </c>
    </row>
    <row r="18">
      <c r="A18" s="53"/>
      <c r="B18" s="86">
        <v>43104.0</v>
      </c>
      <c r="C18" s="43" t="str">
        <f t="shared" si="1"/>
        <v>Thursday</v>
      </c>
      <c r="D18" s="43" t="b">
        <f t="shared" si="2"/>
        <v>0</v>
      </c>
      <c r="E18" s="87">
        <v>8.0</v>
      </c>
      <c r="F18" s="87">
        <v>17.0</v>
      </c>
      <c r="G18" s="88">
        <f t="shared" si="3"/>
        <v>850</v>
      </c>
      <c r="H18" s="46">
        <f t="shared" si="4"/>
        <v>660</v>
      </c>
      <c r="I18" s="89">
        <f t="shared" si="5"/>
        <v>190</v>
      </c>
      <c r="J18" s="53" t="str">
        <f t="shared" si="6"/>
        <v>Good</v>
      </c>
    </row>
    <row r="19">
      <c r="A19" s="53"/>
      <c r="B19" s="86">
        <v>43105.0</v>
      </c>
      <c r="C19" s="43" t="str">
        <f t="shared" si="1"/>
        <v>Friday</v>
      </c>
      <c r="D19" s="43" t="b">
        <f t="shared" si="2"/>
        <v>0</v>
      </c>
      <c r="E19" s="87">
        <v>7.0</v>
      </c>
      <c r="F19" s="87">
        <v>20.0</v>
      </c>
      <c r="G19" s="88">
        <f t="shared" si="3"/>
        <v>1000</v>
      </c>
      <c r="H19" s="46">
        <f t="shared" si="4"/>
        <v>680</v>
      </c>
      <c r="I19" s="89">
        <f t="shared" si="5"/>
        <v>320</v>
      </c>
      <c r="J19" s="53" t="str">
        <f t="shared" si="6"/>
        <v>Good</v>
      </c>
    </row>
    <row r="20">
      <c r="A20" s="53"/>
      <c r="B20" s="86">
        <v>43106.0</v>
      </c>
      <c r="C20" s="43" t="str">
        <f t="shared" si="1"/>
        <v>Saturday</v>
      </c>
      <c r="D20" s="43" t="b">
        <f t="shared" si="2"/>
        <v>1</v>
      </c>
      <c r="E20" s="87">
        <v>2.0</v>
      </c>
      <c r="F20" s="87">
        <v>4.0</v>
      </c>
      <c r="G20" s="88">
        <f t="shared" si="3"/>
        <v>200</v>
      </c>
      <c r="H20" s="46">
        <f t="shared" si="4"/>
        <v>240</v>
      </c>
      <c r="I20" s="89">
        <f t="shared" si="5"/>
        <v>-40</v>
      </c>
      <c r="J20" s="53" t="str">
        <f t="shared" si="6"/>
        <v>Bad</v>
      </c>
    </row>
    <row r="21">
      <c r="A21" s="53"/>
      <c r="B21" s="86">
        <v>43107.0</v>
      </c>
      <c r="C21" s="43" t="str">
        <f t="shared" si="1"/>
        <v>Sunday</v>
      </c>
      <c r="D21" s="43" t="b">
        <f t="shared" si="2"/>
        <v>1</v>
      </c>
      <c r="E21" s="87">
        <v>1.0</v>
      </c>
      <c r="F21" s="87">
        <v>2.0</v>
      </c>
      <c r="G21" s="88">
        <f t="shared" si="3"/>
        <v>100</v>
      </c>
      <c r="H21" s="46">
        <f t="shared" si="4"/>
        <v>120</v>
      </c>
      <c r="I21" s="89">
        <f t="shared" si="5"/>
        <v>-20</v>
      </c>
      <c r="J21" s="53" t="str">
        <f t="shared" si="6"/>
        <v>Bad</v>
      </c>
    </row>
    <row r="22">
      <c r="A22" s="53"/>
      <c r="B22" s="86">
        <v>43108.0</v>
      </c>
      <c r="C22" s="43" t="str">
        <f t="shared" si="1"/>
        <v>Monday</v>
      </c>
      <c r="D22" s="43" t="b">
        <f t="shared" si="2"/>
        <v>0</v>
      </c>
      <c r="E22" s="87">
        <v>7.0</v>
      </c>
      <c r="F22" s="87">
        <v>10.0</v>
      </c>
      <c r="G22" s="88">
        <f t="shared" si="3"/>
        <v>500</v>
      </c>
      <c r="H22" s="46">
        <f t="shared" si="4"/>
        <v>480</v>
      </c>
      <c r="I22" s="89">
        <f t="shared" si="5"/>
        <v>20</v>
      </c>
      <c r="J22" s="53" t="str">
        <f t="shared" si="6"/>
        <v>Acceptable</v>
      </c>
    </row>
    <row r="23">
      <c r="A23" s="53"/>
      <c r="B23" s="86">
        <v>43109.0</v>
      </c>
      <c r="C23" s="43" t="str">
        <f t="shared" si="1"/>
        <v>Tuesday</v>
      </c>
      <c r="D23" s="43" t="b">
        <f t="shared" si="2"/>
        <v>0</v>
      </c>
      <c r="E23" s="87">
        <v>7.0</v>
      </c>
      <c r="F23" s="87">
        <v>7.0</v>
      </c>
      <c r="G23" s="88">
        <f t="shared" si="3"/>
        <v>350</v>
      </c>
      <c r="H23" s="46">
        <f t="shared" si="4"/>
        <v>420</v>
      </c>
      <c r="I23" s="89">
        <f t="shared" si="5"/>
        <v>-70</v>
      </c>
      <c r="J23" s="53" t="str">
        <f t="shared" si="6"/>
        <v>Bad</v>
      </c>
    </row>
    <row r="24">
      <c r="A24" s="53"/>
      <c r="B24" s="86">
        <v>43110.0</v>
      </c>
      <c r="C24" s="43" t="str">
        <f t="shared" si="1"/>
        <v>Wednesday</v>
      </c>
      <c r="D24" s="43" t="b">
        <f t="shared" si="2"/>
        <v>0</v>
      </c>
      <c r="E24" s="87">
        <v>8.0</v>
      </c>
      <c r="F24" s="87">
        <v>9.0</v>
      </c>
      <c r="G24" s="88">
        <f t="shared" si="3"/>
        <v>450</v>
      </c>
      <c r="H24" s="46">
        <f t="shared" si="4"/>
        <v>500</v>
      </c>
      <c r="I24" s="89">
        <f t="shared" si="5"/>
        <v>-50</v>
      </c>
      <c r="J24" s="53" t="str">
        <f t="shared" si="6"/>
        <v>Bad</v>
      </c>
    </row>
    <row r="25">
      <c r="A25" s="53"/>
      <c r="B25" s="86">
        <v>43111.0</v>
      </c>
      <c r="C25" s="43" t="str">
        <f t="shared" si="1"/>
        <v>Thursday</v>
      </c>
      <c r="D25" s="43" t="b">
        <f t="shared" si="2"/>
        <v>0</v>
      </c>
      <c r="E25" s="87">
        <v>9.0</v>
      </c>
      <c r="F25" s="87">
        <v>12.0</v>
      </c>
      <c r="G25" s="88">
        <f t="shared" si="3"/>
        <v>600</v>
      </c>
      <c r="H25" s="46">
        <f t="shared" si="4"/>
        <v>600</v>
      </c>
      <c r="I25" s="89">
        <f t="shared" si="5"/>
        <v>0</v>
      </c>
      <c r="J25" s="53" t="str">
        <f t="shared" si="6"/>
        <v>Acceptable</v>
      </c>
    </row>
    <row r="26">
      <c r="A26" s="53"/>
      <c r="B26" s="86">
        <v>43112.0</v>
      </c>
      <c r="C26" s="43" t="str">
        <f t="shared" si="1"/>
        <v>Friday</v>
      </c>
      <c r="D26" s="43" t="b">
        <f t="shared" si="2"/>
        <v>0</v>
      </c>
      <c r="E26" s="87">
        <v>8.0</v>
      </c>
      <c r="F26" s="87">
        <v>14.0</v>
      </c>
      <c r="G26" s="88">
        <f t="shared" si="3"/>
        <v>700</v>
      </c>
      <c r="H26" s="46">
        <f t="shared" si="4"/>
        <v>600</v>
      </c>
      <c r="I26" s="89">
        <f t="shared" si="5"/>
        <v>100</v>
      </c>
      <c r="J26" s="53" t="str">
        <f t="shared" si="6"/>
        <v>Acceptable</v>
      </c>
    </row>
    <row r="27">
      <c r="A27" s="53"/>
      <c r="B27" s="86">
        <v>43113.0</v>
      </c>
      <c r="C27" s="43" t="str">
        <f t="shared" si="1"/>
        <v>Saturday</v>
      </c>
      <c r="D27" s="43" t="b">
        <f t="shared" si="2"/>
        <v>1</v>
      </c>
      <c r="E27" s="87">
        <v>0.0</v>
      </c>
      <c r="F27" s="87">
        <v>0.0</v>
      </c>
      <c r="G27" s="88">
        <f t="shared" si="3"/>
        <v>0</v>
      </c>
      <c r="H27" s="46">
        <f t="shared" si="4"/>
        <v>0</v>
      </c>
      <c r="I27" s="89">
        <f t="shared" si="5"/>
        <v>0</v>
      </c>
      <c r="J27" s="53" t="str">
        <f t="shared" si="6"/>
        <v>Acceptable</v>
      </c>
    </row>
    <row r="28">
      <c r="A28" s="53"/>
      <c r="B28" s="86">
        <v>43114.0</v>
      </c>
      <c r="C28" s="43" t="str">
        <f t="shared" si="1"/>
        <v>Sunday</v>
      </c>
      <c r="D28" s="43" t="b">
        <f t="shared" si="2"/>
        <v>1</v>
      </c>
      <c r="E28" s="87">
        <v>2.0</v>
      </c>
      <c r="F28" s="87">
        <v>4.0</v>
      </c>
      <c r="G28" s="88">
        <f t="shared" si="3"/>
        <v>200</v>
      </c>
      <c r="H28" s="46">
        <f t="shared" si="4"/>
        <v>240</v>
      </c>
      <c r="I28" s="89">
        <f t="shared" si="5"/>
        <v>-40</v>
      </c>
      <c r="J28" s="53" t="str">
        <f t="shared" si="6"/>
        <v>Bad</v>
      </c>
    </row>
    <row r="29">
      <c r="A29" s="53"/>
      <c r="B29" s="86">
        <v>43115.0</v>
      </c>
      <c r="C29" s="43" t="str">
        <f t="shared" si="1"/>
        <v>Monday</v>
      </c>
      <c r="D29" s="43" t="b">
        <f t="shared" si="2"/>
        <v>0</v>
      </c>
      <c r="E29" s="87">
        <v>8.0</v>
      </c>
      <c r="F29" s="87">
        <v>10.0</v>
      </c>
      <c r="G29" s="88">
        <f t="shared" si="3"/>
        <v>500</v>
      </c>
      <c r="H29" s="46">
        <f t="shared" si="4"/>
        <v>520</v>
      </c>
      <c r="I29" s="89">
        <f t="shared" si="5"/>
        <v>-20</v>
      </c>
      <c r="J29" s="53" t="str">
        <f t="shared" si="6"/>
        <v>Bad</v>
      </c>
    </row>
    <row r="30">
      <c r="A30" s="53"/>
      <c r="B30" s="86">
        <v>43116.0</v>
      </c>
      <c r="C30" s="43" t="str">
        <f t="shared" si="1"/>
        <v>Tuesday</v>
      </c>
      <c r="D30" s="43" t="b">
        <f t="shared" si="2"/>
        <v>0</v>
      </c>
      <c r="E30" s="87">
        <v>7.0</v>
      </c>
      <c r="F30" s="87">
        <v>15.0</v>
      </c>
      <c r="G30" s="88">
        <f t="shared" si="3"/>
        <v>750</v>
      </c>
      <c r="H30" s="46">
        <f t="shared" si="4"/>
        <v>580</v>
      </c>
      <c r="I30" s="89">
        <f t="shared" si="5"/>
        <v>170</v>
      </c>
      <c r="J30" s="53" t="str">
        <f t="shared" si="6"/>
        <v>Good</v>
      </c>
    </row>
    <row r="31">
      <c r="A31" s="53"/>
      <c r="B31" s="86">
        <v>43117.0</v>
      </c>
      <c r="C31" s="43" t="str">
        <f t="shared" si="1"/>
        <v>Wednesday</v>
      </c>
      <c r="D31" s="43" t="b">
        <f t="shared" si="2"/>
        <v>0</v>
      </c>
      <c r="E31" s="87">
        <v>7.0</v>
      </c>
      <c r="F31" s="87">
        <v>15.0</v>
      </c>
      <c r="G31" s="88">
        <f t="shared" si="3"/>
        <v>750</v>
      </c>
      <c r="H31" s="46">
        <f t="shared" si="4"/>
        <v>580</v>
      </c>
      <c r="I31" s="89">
        <f t="shared" si="5"/>
        <v>170</v>
      </c>
      <c r="J31" s="53" t="str">
        <f t="shared" si="6"/>
        <v>Good</v>
      </c>
    </row>
    <row r="32">
      <c r="A32" s="53"/>
      <c r="B32" s="86">
        <v>43118.0</v>
      </c>
      <c r="C32" s="43" t="str">
        <f t="shared" si="1"/>
        <v>Thursday</v>
      </c>
      <c r="D32" s="43" t="b">
        <f t="shared" si="2"/>
        <v>0</v>
      </c>
      <c r="E32" s="87">
        <v>9.0</v>
      </c>
      <c r="F32" s="87">
        <v>25.0</v>
      </c>
      <c r="G32" s="88">
        <f t="shared" si="3"/>
        <v>1250</v>
      </c>
      <c r="H32" s="46">
        <f t="shared" si="4"/>
        <v>860</v>
      </c>
      <c r="I32" s="89">
        <f t="shared" si="5"/>
        <v>390</v>
      </c>
      <c r="J32" s="53" t="str">
        <f t="shared" si="6"/>
        <v>Good</v>
      </c>
    </row>
    <row r="33">
      <c r="A33" s="53"/>
      <c r="B33" s="86">
        <v>43119.0</v>
      </c>
      <c r="C33" s="43" t="str">
        <f t="shared" si="1"/>
        <v>Friday</v>
      </c>
      <c r="D33" s="43" t="b">
        <f t="shared" si="2"/>
        <v>0</v>
      </c>
      <c r="E33" s="87">
        <v>9.0</v>
      </c>
      <c r="F33" s="87">
        <v>17.0</v>
      </c>
      <c r="G33" s="88">
        <f t="shared" si="3"/>
        <v>850</v>
      </c>
      <c r="H33" s="46">
        <f t="shared" si="4"/>
        <v>700</v>
      </c>
      <c r="I33" s="89">
        <f t="shared" si="5"/>
        <v>150</v>
      </c>
      <c r="J33" s="53" t="str">
        <f t="shared" si="6"/>
        <v>Good</v>
      </c>
    </row>
    <row r="34">
      <c r="A34" s="53"/>
      <c r="B34" s="86">
        <v>43120.0</v>
      </c>
      <c r="C34" s="43" t="str">
        <f t="shared" si="1"/>
        <v>Saturday</v>
      </c>
      <c r="D34" s="43" t="b">
        <f t="shared" si="2"/>
        <v>1</v>
      </c>
      <c r="E34" s="87">
        <v>1.0</v>
      </c>
      <c r="F34" s="87">
        <v>1.0</v>
      </c>
      <c r="G34" s="88">
        <f t="shared" si="3"/>
        <v>50</v>
      </c>
      <c r="H34" s="46">
        <f t="shared" si="4"/>
        <v>100</v>
      </c>
      <c r="I34" s="89">
        <f t="shared" si="5"/>
        <v>-50</v>
      </c>
      <c r="J34" s="53" t="str">
        <f t="shared" si="6"/>
        <v>Bad</v>
      </c>
    </row>
    <row r="35">
      <c r="A35" s="53"/>
      <c r="B35" s="86">
        <v>43121.0</v>
      </c>
      <c r="C35" s="43" t="str">
        <f t="shared" si="1"/>
        <v>Sunday</v>
      </c>
      <c r="D35" s="43" t="b">
        <f t="shared" si="2"/>
        <v>1</v>
      </c>
      <c r="E35" s="87">
        <v>1.0</v>
      </c>
      <c r="F35" s="87">
        <v>3.0</v>
      </c>
      <c r="G35" s="88">
        <f t="shared" si="3"/>
        <v>150</v>
      </c>
      <c r="H35" s="46">
        <f t="shared" si="4"/>
        <v>140</v>
      </c>
      <c r="I35" s="89">
        <f t="shared" si="5"/>
        <v>10</v>
      </c>
      <c r="J35" s="53" t="str">
        <f t="shared" si="6"/>
        <v>Acceptable</v>
      </c>
    </row>
    <row r="36">
      <c r="A36" s="53"/>
      <c r="B36" s="86">
        <v>43122.0</v>
      </c>
      <c r="C36" s="43" t="str">
        <f t="shared" si="1"/>
        <v>Monday</v>
      </c>
      <c r="D36" s="43" t="b">
        <f t="shared" si="2"/>
        <v>0</v>
      </c>
      <c r="E36" s="87">
        <v>7.0</v>
      </c>
      <c r="F36" s="87">
        <v>19.0</v>
      </c>
      <c r="G36" s="88">
        <f t="shared" si="3"/>
        <v>950</v>
      </c>
      <c r="H36" s="46">
        <f t="shared" si="4"/>
        <v>660</v>
      </c>
      <c r="I36" s="89">
        <f t="shared" si="5"/>
        <v>290</v>
      </c>
      <c r="J36" s="53" t="str">
        <f t="shared" si="6"/>
        <v>Good</v>
      </c>
    </row>
    <row r="37">
      <c r="A37" s="53"/>
      <c r="B37" s="86">
        <v>43123.0</v>
      </c>
      <c r="C37" s="43" t="str">
        <f t="shared" si="1"/>
        <v>Tuesday</v>
      </c>
      <c r="D37" s="43" t="b">
        <f t="shared" si="2"/>
        <v>0</v>
      </c>
      <c r="E37" s="87">
        <v>7.0</v>
      </c>
      <c r="F37" s="87">
        <v>13.0</v>
      </c>
      <c r="G37" s="88">
        <f t="shared" si="3"/>
        <v>650</v>
      </c>
      <c r="H37" s="46">
        <f t="shared" si="4"/>
        <v>540</v>
      </c>
      <c r="I37" s="89">
        <f t="shared" si="5"/>
        <v>110</v>
      </c>
      <c r="J37" s="53" t="str">
        <f t="shared" si="6"/>
        <v>Acceptable</v>
      </c>
    </row>
    <row r="38">
      <c r="A38" s="53"/>
      <c r="B38" s="86">
        <v>43124.0</v>
      </c>
      <c r="C38" s="43" t="str">
        <f t="shared" si="1"/>
        <v>Wednesday</v>
      </c>
      <c r="D38" s="43" t="b">
        <f t="shared" si="2"/>
        <v>0</v>
      </c>
      <c r="E38" s="87">
        <v>7.0</v>
      </c>
      <c r="F38" s="87">
        <v>11.0</v>
      </c>
      <c r="G38" s="88">
        <f t="shared" si="3"/>
        <v>550</v>
      </c>
      <c r="H38" s="46">
        <f t="shared" si="4"/>
        <v>500</v>
      </c>
      <c r="I38" s="89">
        <f t="shared" si="5"/>
        <v>50</v>
      </c>
      <c r="J38" s="53" t="str">
        <f t="shared" si="6"/>
        <v>Acceptable</v>
      </c>
    </row>
    <row r="39">
      <c r="A39" s="53"/>
      <c r="B39" s="86">
        <v>43125.0</v>
      </c>
      <c r="C39" s="43" t="str">
        <f t="shared" si="1"/>
        <v>Thursday</v>
      </c>
      <c r="D39" s="43" t="b">
        <f t="shared" si="2"/>
        <v>0</v>
      </c>
      <c r="E39" s="87">
        <v>8.0</v>
      </c>
      <c r="F39" s="87">
        <v>16.0</v>
      </c>
      <c r="G39" s="88">
        <f t="shared" si="3"/>
        <v>800</v>
      </c>
      <c r="H39" s="46">
        <f t="shared" si="4"/>
        <v>640</v>
      </c>
      <c r="I39" s="89">
        <f t="shared" si="5"/>
        <v>160</v>
      </c>
      <c r="J39" s="53" t="str">
        <f t="shared" si="6"/>
        <v>Good</v>
      </c>
    </row>
    <row r="40">
      <c r="A40" s="53"/>
      <c r="B40" s="86">
        <v>43126.0</v>
      </c>
      <c r="C40" s="43" t="str">
        <f t="shared" si="1"/>
        <v>Friday</v>
      </c>
      <c r="D40" s="43" t="b">
        <f t="shared" si="2"/>
        <v>0</v>
      </c>
      <c r="E40" s="87">
        <v>7.0</v>
      </c>
      <c r="F40" s="87">
        <v>16.0</v>
      </c>
      <c r="G40" s="88">
        <f t="shared" si="3"/>
        <v>800</v>
      </c>
      <c r="H40" s="46">
        <f t="shared" si="4"/>
        <v>600</v>
      </c>
      <c r="I40" s="89">
        <f t="shared" si="5"/>
        <v>200</v>
      </c>
      <c r="J40" s="53" t="str">
        <f t="shared" si="6"/>
        <v>Good</v>
      </c>
    </row>
    <row r="41">
      <c r="A41" s="53"/>
      <c r="B41" s="86">
        <v>43127.0</v>
      </c>
      <c r="C41" s="43" t="str">
        <f t="shared" si="1"/>
        <v>Saturday</v>
      </c>
      <c r="D41" s="43" t="b">
        <f t="shared" si="2"/>
        <v>1</v>
      </c>
      <c r="E41" s="87">
        <v>1.0</v>
      </c>
      <c r="F41" s="87">
        <v>2.0</v>
      </c>
      <c r="G41" s="88">
        <f t="shared" si="3"/>
        <v>100</v>
      </c>
      <c r="H41" s="46">
        <f t="shared" si="4"/>
        <v>120</v>
      </c>
      <c r="I41" s="89">
        <f t="shared" si="5"/>
        <v>-20</v>
      </c>
      <c r="J41" s="53" t="str">
        <f t="shared" si="6"/>
        <v>Bad</v>
      </c>
    </row>
    <row r="42">
      <c r="A42" s="53"/>
      <c r="B42" s="86">
        <v>43128.0</v>
      </c>
      <c r="C42" s="43" t="str">
        <f t="shared" si="1"/>
        <v>Sunday</v>
      </c>
      <c r="D42" s="43" t="b">
        <f t="shared" si="2"/>
        <v>1</v>
      </c>
      <c r="E42" s="87">
        <v>0.0</v>
      </c>
      <c r="F42" s="87">
        <v>0.0</v>
      </c>
      <c r="G42" s="88">
        <f t="shared" si="3"/>
        <v>0</v>
      </c>
      <c r="H42" s="46">
        <f t="shared" si="4"/>
        <v>0</v>
      </c>
      <c r="I42" s="89">
        <f t="shared" si="5"/>
        <v>0</v>
      </c>
      <c r="J42" s="53" t="str">
        <f t="shared" si="6"/>
        <v>Acceptable</v>
      </c>
    </row>
    <row r="43">
      <c r="A43" s="53"/>
      <c r="B43" s="86">
        <v>43129.0</v>
      </c>
      <c r="C43" s="43" t="str">
        <f t="shared" si="1"/>
        <v>Monday</v>
      </c>
      <c r="D43" s="43" t="b">
        <f t="shared" si="2"/>
        <v>0</v>
      </c>
      <c r="E43" s="87">
        <v>8.0</v>
      </c>
      <c r="F43" s="87">
        <v>17.0</v>
      </c>
      <c r="G43" s="88">
        <f t="shared" si="3"/>
        <v>850</v>
      </c>
      <c r="H43" s="46">
        <f t="shared" si="4"/>
        <v>660</v>
      </c>
      <c r="I43" s="89">
        <f t="shared" si="5"/>
        <v>190</v>
      </c>
      <c r="J43" s="53" t="str">
        <f t="shared" si="6"/>
        <v>Good</v>
      </c>
    </row>
    <row r="44">
      <c r="A44" s="53"/>
      <c r="B44" s="86">
        <v>43130.0</v>
      </c>
      <c r="C44" s="43" t="str">
        <f t="shared" si="1"/>
        <v>Tuesday</v>
      </c>
      <c r="D44" s="43" t="b">
        <f t="shared" si="2"/>
        <v>0</v>
      </c>
      <c r="E44" s="87">
        <v>8.0</v>
      </c>
      <c r="F44" s="87">
        <v>11.0</v>
      </c>
      <c r="G44" s="88">
        <f t="shared" si="3"/>
        <v>550</v>
      </c>
      <c r="H44" s="46">
        <f t="shared" si="4"/>
        <v>540</v>
      </c>
      <c r="I44" s="89">
        <f t="shared" si="5"/>
        <v>10</v>
      </c>
      <c r="J44" s="53" t="str">
        <f t="shared" si="6"/>
        <v>Acceptable</v>
      </c>
    </row>
    <row r="45">
      <c r="A45" s="53"/>
      <c r="B45" s="90">
        <v>43131.0</v>
      </c>
      <c r="C45" s="43" t="str">
        <f t="shared" si="1"/>
        <v>Wednesday</v>
      </c>
      <c r="D45" s="91" t="b">
        <f t="shared" si="2"/>
        <v>0</v>
      </c>
      <c r="E45" s="92">
        <v>8.0</v>
      </c>
      <c r="F45" s="92">
        <v>16.0</v>
      </c>
      <c r="G45" s="93">
        <f t="shared" si="3"/>
        <v>800</v>
      </c>
      <c r="H45" s="94">
        <f t="shared" si="4"/>
        <v>640</v>
      </c>
      <c r="I45" s="95">
        <f t="shared" si="5"/>
        <v>160</v>
      </c>
      <c r="J45" s="96" t="str">
        <f t="shared" si="6"/>
        <v>Good</v>
      </c>
    </row>
    <row r="46">
      <c r="A46" s="51"/>
      <c r="B46" s="53"/>
      <c r="C46" s="42"/>
      <c r="D46" s="83" t="s">
        <v>28</v>
      </c>
      <c r="E46" s="94">
        <f t="shared" ref="E46:I46" si="7">SUM(E15:E45)</f>
        <v>187</v>
      </c>
      <c r="F46" s="94">
        <f t="shared" si="7"/>
        <v>349</v>
      </c>
      <c r="G46" s="97">
        <f t="shared" si="7"/>
        <v>17450</v>
      </c>
      <c r="H46" s="98">
        <f t="shared" si="7"/>
        <v>14780</v>
      </c>
      <c r="I46" s="99">
        <f t="shared" si="7"/>
        <v>2670</v>
      </c>
      <c r="J46" s="51"/>
    </row>
    <row r="47">
      <c r="A47" s="34"/>
      <c r="G47" s="100"/>
    </row>
    <row r="48">
      <c r="G48" s="100"/>
    </row>
    <row r="49">
      <c r="G49" s="101" t="s">
        <v>53</v>
      </c>
      <c r="H49" s="101" t="s">
        <v>61</v>
      </c>
    </row>
    <row r="50">
      <c r="G50" s="102" t="s">
        <v>18</v>
      </c>
      <c r="H50" s="61">
        <v>-50.0</v>
      </c>
    </row>
    <row r="51">
      <c r="G51" s="102" t="s">
        <v>19</v>
      </c>
      <c r="H51" s="61">
        <v>480.0</v>
      </c>
    </row>
    <row r="52">
      <c r="G52" s="102" t="s">
        <v>20</v>
      </c>
      <c r="H52" s="61">
        <v>410.0</v>
      </c>
    </row>
    <row r="53">
      <c r="G53" s="102" t="s">
        <v>21</v>
      </c>
      <c r="H53" s="61">
        <v>430.0</v>
      </c>
    </row>
    <row r="54">
      <c r="G54" s="102" t="s">
        <v>22</v>
      </c>
      <c r="H54" s="61">
        <v>740.0</v>
      </c>
    </row>
    <row r="55">
      <c r="G55" s="102" t="s">
        <v>23</v>
      </c>
      <c r="H55" s="61">
        <v>770.0</v>
      </c>
    </row>
    <row r="56">
      <c r="G56" s="103" t="s">
        <v>24</v>
      </c>
      <c r="H56" s="55">
        <v>-110.0</v>
      </c>
    </row>
    <row r="57"/>
    <row r="58">
      <c r="G58" s="100"/>
    </row>
    <row r="59">
      <c r="G59" s="100"/>
    </row>
    <row r="60">
      <c r="G60" s="100"/>
    </row>
    <row r="61">
      <c r="G61" s="100"/>
    </row>
    <row r="62">
      <c r="G62" s="100"/>
    </row>
    <row r="63">
      <c r="G63" s="100"/>
    </row>
    <row r="64">
      <c r="G64" s="100"/>
    </row>
    <row r="65">
      <c r="G65" s="100"/>
    </row>
    <row r="66">
      <c r="G66" s="100"/>
    </row>
    <row r="67">
      <c r="G67" s="100"/>
    </row>
    <row r="68">
      <c r="G68" s="100"/>
    </row>
    <row r="69">
      <c r="G69" s="100"/>
    </row>
    <row r="70">
      <c r="G70" s="100"/>
    </row>
    <row r="71">
      <c r="G71" s="100"/>
    </row>
    <row r="72">
      <c r="G72" s="100"/>
    </row>
    <row r="73">
      <c r="G73" s="100"/>
    </row>
    <row r="74">
      <c r="G74" s="100"/>
    </row>
    <row r="75">
      <c r="G75" s="100"/>
    </row>
    <row r="76">
      <c r="G76" s="100"/>
    </row>
    <row r="77">
      <c r="G77" s="100"/>
    </row>
    <row r="78">
      <c r="G78" s="100"/>
    </row>
    <row r="79">
      <c r="G79" s="100"/>
    </row>
    <row r="80">
      <c r="G80" s="100"/>
    </row>
    <row r="81">
      <c r="G81" s="100"/>
    </row>
    <row r="82">
      <c r="G82" s="100"/>
    </row>
    <row r="83">
      <c r="G83" s="100"/>
    </row>
    <row r="84">
      <c r="G84" s="100"/>
    </row>
    <row r="85">
      <c r="G85" s="100"/>
    </row>
    <row r="86">
      <c r="G86" s="100"/>
    </row>
    <row r="87">
      <c r="G87" s="100"/>
    </row>
    <row r="88">
      <c r="G88" s="100"/>
    </row>
    <row r="89">
      <c r="G89" s="100"/>
    </row>
    <row r="90">
      <c r="G90" s="100"/>
    </row>
    <row r="91">
      <c r="G91" s="100"/>
    </row>
    <row r="92">
      <c r="G92" s="100"/>
    </row>
    <row r="93">
      <c r="G93" s="100"/>
    </row>
    <row r="94">
      <c r="G94" s="100"/>
    </row>
    <row r="95">
      <c r="G95" s="100"/>
    </row>
    <row r="96">
      <c r="G96" s="100"/>
    </row>
    <row r="97">
      <c r="G97" s="100"/>
    </row>
    <row r="98">
      <c r="G98" s="100"/>
    </row>
    <row r="99">
      <c r="G99" s="100"/>
    </row>
    <row r="100">
      <c r="G100" s="100"/>
    </row>
    <row r="101">
      <c r="G101" s="100"/>
    </row>
    <row r="102">
      <c r="G102" s="100"/>
    </row>
    <row r="103">
      <c r="G103" s="100"/>
    </row>
    <row r="104">
      <c r="G104" s="100"/>
    </row>
    <row r="105">
      <c r="G105" s="100"/>
    </row>
    <row r="106">
      <c r="G106" s="100"/>
    </row>
    <row r="107">
      <c r="G107" s="100"/>
    </row>
    <row r="108">
      <c r="G108" s="100"/>
    </row>
    <row r="109">
      <c r="G109" s="100"/>
    </row>
    <row r="110">
      <c r="G110" s="100"/>
    </row>
    <row r="111">
      <c r="G111" s="100"/>
    </row>
    <row r="112">
      <c r="G112" s="100"/>
    </row>
    <row r="113">
      <c r="G113" s="100"/>
    </row>
    <row r="114">
      <c r="G114" s="100"/>
    </row>
    <row r="115">
      <c r="G115" s="100"/>
    </row>
    <row r="116">
      <c r="G116" s="100"/>
    </row>
    <row r="117">
      <c r="G117" s="100"/>
    </row>
    <row r="118">
      <c r="G118" s="100"/>
    </row>
    <row r="119">
      <c r="G119" s="100"/>
    </row>
    <row r="120">
      <c r="G120" s="100"/>
    </row>
    <row r="121">
      <c r="G121" s="100"/>
    </row>
    <row r="122">
      <c r="G122" s="100"/>
    </row>
    <row r="123">
      <c r="G123" s="100"/>
    </row>
    <row r="124">
      <c r="G124" s="100"/>
    </row>
    <row r="125">
      <c r="G125" s="100"/>
    </row>
    <row r="126">
      <c r="G126" s="100"/>
    </row>
    <row r="127">
      <c r="G127" s="100"/>
    </row>
    <row r="128">
      <c r="G128" s="100"/>
    </row>
    <row r="129">
      <c r="G129" s="100"/>
    </row>
    <row r="130">
      <c r="G130" s="100"/>
    </row>
    <row r="131">
      <c r="G131" s="100"/>
    </row>
    <row r="132">
      <c r="G132" s="100"/>
    </row>
    <row r="133">
      <c r="G133" s="100"/>
    </row>
    <row r="134">
      <c r="G134" s="100"/>
    </row>
    <row r="135">
      <c r="G135" s="100"/>
    </row>
    <row r="136">
      <c r="G136" s="100"/>
    </row>
    <row r="137">
      <c r="G137" s="100"/>
    </row>
    <row r="138">
      <c r="G138" s="100"/>
    </row>
    <row r="139">
      <c r="G139" s="100"/>
    </row>
    <row r="140">
      <c r="G140" s="100"/>
    </row>
    <row r="141">
      <c r="G141" s="100"/>
    </row>
    <row r="142">
      <c r="G142" s="100"/>
    </row>
    <row r="143">
      <c r="G143" s="100"/>
    </row>
    <row r="144">
      <c r="G144" s="100"/>
    </row>
    <row r="145">
      <c r="G145" s="100"/>
    </row>
    <row r="146">
      <c r="G146" s="100"/>
    </row>
    <row r="147">
      <c r="G147" s="100"/>
    </row>
    <row r="148">
      <c r="G148" s="100"/>
    </row>
    <row r="149">
      <c r="G149" s="100"/>
    </row>
    <row r="150">
      <c r="G150" s="100"/>
    </row>
    <row r="151">
      <c r="G151" s="100"/>
    </row>
    <row r="152">
      <c r="G152" s="100"/>
    </row>
    <row r="153">
      <c r="G153" s="100"/>
    </row>
    <row r="154">
      <c r="G154" s="100"/>
    </row>
    <row r="155">
      <c r="G155" s="100"/>
    </row>
    <row r="156">
      <c r="G156" s="100"/>
    </row>
    <row r="157">
      <c r="G157" s="100"/>
    </row>
    <row r="158">
      <c r="G158" s="100"/>
    </row>
    <row r="159">
      <c r="G159" s="100"/>
    </row>
    <row r="160">
      <c r="G160" s="100"/>
    </row>
    <row r="161">
      <c r="G161" s="100"/>
    </row>
    <row r="162">
      <c r="G162" s="100"/>
    </row>
    <row r="163">
      <c r="G163" s="100"/>
    </row>
    <row r="164">
      <c r="G164" s="100"/>
    </row>
    <row r="165">
      <c r="G165" s="100"/>
    </row>
    <row r="166">
      <c r="G166" s="100"/>
    </row>
    <row r="167">
      <c r="G167" s="100"/>
    </row>
    <row r="168">
      <c r="G168" s="100"/>
    </row>
    <row r="169">
      <c r="G169" s="100"/>
    </row>
    <row r="170">
      <c r="G170" s="100"/>
    </row>
    <row r="171">
      <c r="G171" s="100"/>
    </row>
    <row r="172">
      <c r="G172" s="100"/>
    </row>
    <row r="173">
      <c r="G173" s="100"/>
    </row>
    <row r="174">
      <c r="G174" s="100"/>
    </row>
    <row r="175">
      <c r="G175" s="100"/>
    </row>
    <row r="176">
      <c r="G176" s="100"/>
    </row>
    <row r="177">
      <c r="G177" s="100"/>
    </row>
    <row r="178">
      <c r="G178" s="100"/>
    </row>
    <row r="179">
      <c r="G179" s="100"/>
    </row>
    <row r="180">
      <c r="G180" s="100"/>
    </row>
    <row r="181">
      <c r="G181" s="100"/>
    </row>
    <row r="182">
      <c r="G182" s="100"/>
    </row>
    <row r="183">
      <c r="G183" s="100"/>
    </row>
    <row r="184">
      <c r="G184" s="100"/>
    </row>
    <row r="185">
      <c r="G185" s="100"/>
    </row>
    <row r="186">
      <c r="G186" s="100"/>
    </row>
    <row r="187">
      <c r="G187" s="100"/>
    </row>
    <row r="188">
      <c r="G188" s="100"/>
    </row>
    <row r="189">
      <c r="G189" s="100"/>
    </row>
    <row r="190">
      <c r="G190" s="100"/>
    </row>
    <row r="191">
      <c r="G191" s="100"/>
    </row>
    <row r="192">
      <c r="G192" s="100"/>
    </row>
    <row r="193">
      <c r="G193" s="100"/>
    </row>
    <row r="194">
      <c r="G194" s="100"/>
    </row>
    <row r="195">
      <c r="G195" s="100"/>
    </row>
    <row r="196">
      <c r="G196" s="100"/>
    </row>
    <row r="197">
      <c r="G197" s="100"/>
    </row>
    <row r="198">
      <c r="G198" s="100"/>
    </row>
    <row r="199">
      <c r="G199" s="100"/>
    </row>
    <row r="200">
      <c r="G200" s="100"/>
    </row>
    <row r="201">
      <c r="G201" s="100"/>
    </row>
    <row r="202">
      <c r="G202" s="100"/>
    </row>
    <row r="203">
      <c r="G203" s="100"/>
    </row>
    <row r="204">
      <c r="G204" s="100"/>
    </row>
    <row r="205">
      <c r="G205" s="100"/>
    </row>
    <row r="206">
      <c r="G206" s="100"/>
    </row>
    <row r="207">
      <c r="G207" s="100"/>
    </row>
    <row r="208">
      <c r="G208" s="100"/>
    </row>
    <row r="209">
      <c r="G209" s="100"/>
    </row>
    <row r="210">
      <c r="G210" s="100"/>
    </row>
    <row r="211">
      <c r="G211" s="100"/>
    </row>
    <row r="212">
      <c r="G212" s="100"/>
    </row>
    <row r="213">
      <c r="G213" s="100"/>
    </row>
    <row r="214">
      <c r="G214" s="100"/>
    </row>
    <row r="215">
      <c r="G215" s="100"/>
    </row>
    <row r="216">
      <c r="G216" s="100"/>
    </row>
    <row r="217">
      <c r="G217" s="100"/>
    </row>
    <row r="218">
      <c r="G218" s="100"/>
    </row>
    <row r="219">
      <c r="G219" s="100"/>
    </row>
    <row r="220">
      <c r="G220" s="100"/>
    </row>
    <row r="221">
      <c r="G221" s="100"/>
    </row>
    <row r="222">
      <c r="G222" s="100"/>
    </row>
    <row r="223">
      <c r="G223" s="100"/>
    </row>
    <row r="224">
      <c r="G224" s="100"/>
    </row>
    <row r="225">
      <c r="G225" s="100"/>
    </row>
    <row r="226">
      <c r="G226" s="100"/>
    </row>
    <row r="227">
      <c r="G227" s="100"/>
    </row>
    <row r="228">
      <c r="G228" s="100"/>
    </row>
    <row r="229">
      <c r="G229" s="100"/>
    </row>
    <row r="230">
      <c r="G230" s="100"/>
    </row>
    <row r="231">
      <c r="G231" s="100"/>
    </row>
    <row r="232">
      <c r="G232" s="100"/>
    </row>
    <row r="233">
      <c r="G233" s="100"/>
    </row>
    <row r="234">
      <c r="G234" s="100"/>
    </row>
    <row r="235">
      <c r="G235" s="100"/>
    </row>
    <row r="236">
      <c r="G236" s="100"/>
    </row>
    <row r="237">
      <c r="G237" s="100"/>
    </row>
    <row r="238">
      <c r="G238" s="100"/>
    </row>
    <row r="239">
      <c r="G239" s="100"/>
    </row>
    <row r="240">
      <c r="G240" s="100"/>
    </row>
    <row r="241">
      <c r="G241" s="100"/>
    </row>
    <row r="242">
      <c r="G242" s="100"/>
    </row>
    <row r="243">
      <c r="G243" s="100"/>
    </row>
    <row r="244">
      <c r="G244" s="100"/>
    </row>
    <row r="245">
      <c r="G245" s="100"/>
    </row>
    <row r="246">
      <c r="G246" s="100"/>
    </row>
    <row r="247">
      <c r="G247" s="100"/>
    </row>
    <row r="248">
      <c r="G248" s="100"/>
    </row>
    <row r="249">
      <c r="G249" s="100"/>
    </row>
    <row r="250">
      <c r="G250" s="100"/>
    </row>
    <row r="251">
      <c r="G251" s="100"/>
    </row>
    <row r="252">
      <c r="G252" s="100"/>
    </row>
    <row r="253">
      <c r="G253" s="100"/>
    </row>
    <row r="254">
      <c r="G254" s="100"/>
    </row>
    <row r="255">
      <c r="G255" s="100"/>
    </row>
    <row r="256">
      <c r="G256" s="100"/>
    </row>
    <row r="257">
      <c r="G257" s="100"/>
    </row>
    <row r="258">
      <c r="G258" s="100"/>
    </row>
    <row r="259">
      <c r="G259" s="100"/>
    </row>
    <row r="260">
      <c r="G260" s="100"/>
    </row>
    <row r="261">
      <c r="G261" s="100"/>
    </row>
    <row r="262">
      <c r="G262" s="100"/>
    </row>
    <row r="263">
      <c r="G263" s="100"/>
    </row>
    <row r="264">
      <c r="G264" s="100"/>
    </row>
    <row r="265">
      <c r="G265" s="100"/>
    </row>
    <row r="266">
      <c r="G266" s="100"/>
    </row>
    <row r="267">
      <c r="G267" s="100"/>
    </row>
    <row r="268">
      <c r="G268" s="100"/>
    </row>
    <row r="269">
      <c r="G269" s="100"/>
    </row>
    <row r="270">
      <c r="G270" s="100"/>
    </row>
    <row r="271">
      <c r="G271" s="100"/>
    </row>
    <row r="272">
      <c r="G272" s="100"/>
    </row>
    <row r="273">
      <c r="G273" s="100"/>
    </row>
    <row r="274">
      <c r="G274" s="100"/>
    </row>
    <row r="275">
      <c r="G275" s="100"/>
    </row>
    <row r="276">
      <c r="G276" s="100"/>
    </row>
    <row r="277">
      <c r="G277" s="100"/>
    </row>
    <row r="278">
      <c r="G278" s="100"/>
    </row>
    <row r="279">
      <c r="G279" s="100"/>
    </row>
    <row r="280">
      <c r="G280" s="100"/>
    </row>
    <row r="281">
      <c r="G281" s="100"/>
    </row>
    <row r="282">
      <c r="G282" s="100"/>
    </row>
    <row r="283">
      <c r="G283" s="100"/>
    </row>
    <row r="284">
      <c r="G284" s="100"/>
    </row>
    <row r="285">
      <c r="G285" s="100"/>
    </row>
    <row r="286">
      <c r="G286" s="100"/>
    </row>
    <row r="287">
      <c r="G287" s="100"/>
    </row>
    <row r="288">
      <c r="G288" s="100"/>
    </row>
    <row r="289">
      <c r="G289" s="100"/>
    </row>
    <row r="290">
      <c r="G290" s="100"/>
    </row>
    <row r="291">
      <c r="G291" s="100"/>
    </row>
    <row r="292">
      <c r="G292" s="100"/>
    </row>
    <row r="293">
      <c r="G293" s="100"/>
    </row>
    <row r="294">
      <c r="G294" s="100"/>
    </row>
    <row r="295">
      <c r="G295" s="100"/>
    </row>
    <row r="296">
      <c r="G296" s="100"/>
    </row>
    <row r="297">
      <c r="G297" s="100"/>
    </row>
    <row r="298">
      <c r="G298" s="100"/>
    </row>
    <row r="299">
      <c r="G299" s="100"/>
    </row>
    <row r="300">
      <c r="G300" s="100"/>
    </row>
    <row r="301">
      <c r="G301" s="100"/>
    </row>
    <row r="302">
      <c r="G302" s="100"/>
    </row>
    <row r="303">
      <c r="G303" s="100"/>
    </row>
    <row r="304">
      <c r="G304" s="100"/>
    </row>
    <row r="305">
      <c r="G305" s="100"/>
    </row>
    <row r="306">
      <c r="G306" s="100"/>
    </row>
    <row r="307">
      <c r="G307" s="100"/>
    </row>
    <row r="308">
      <c r="G308" s="100"/>
    </row>
    <row r="309">
      <c r="G309" s="100"/>
    </row>
    <row r="310">
      <c r="G310" s="100"/>
    </row>
    <row r="311">
      <c r="G311" s="100"/>
    </row>
    <row r="312">
      <c r="G312" s="100"/>
    </row>
    <row r="313">
      <c r="G313" s="100"/>
    </row>
    <row r="314">
      <c r="G314" s="100"/>
    </row>
    <row r="315">
      <c r="G315" s="100"/>
    </row>
    <row r="316">
      <c r="G316" s="100"/>
    </row>
    <row r="317">
      <c r="G317" s="100"/>
    </row>
    <row r="318">
      <c r="G318" s="100"/>
    </row>
    <row r="319">
      <c r="G319" s="100"/>
    </row>
    <row r="320">
      <c r="G320" s="100"/>
    </row>
    <row r="321">
      <c r="G321" s="100"/>
    </row>
    <row r="322">
      <c r="G322" s="100"/>
    </row>
    <row r="323">
      <c r="G323" s="100"/>
    </row>
    <row r="324">
      <c r="G324" s="100"/>
    </row>
    <row r="325">
      <c r="G325" s="100"/>
    </row>
    <row r="326">
      <c r="G326" s="100"/>
    </row>
    <row r="327">
      <c r="G327" s="100"/>
    </row>
    <row r="328">
      <c r="G328" s="100"/>
    </row>
    <row r="329">
      <c r="G329" s="100"/>
    </row>
    <row r="330">
      <c r="G330" s="100"/>
    </row>
    <row r="331">
      <c r="G331" s="100"/>
    </row>
    <row r="332">
      <c r="G332" s="100"/>
    </row>
    <row r="333">
      <c r="G333" s="100"/>
    </row>
    <row r="334">
      <c r="G334" s="100"/>
    </row>
    <row r="335">
      <c r="G335" s="100"/>
    </row>
    <row r="336">
      <c r="G336" s="100"/>
    </row>
    <row r="337">
      <c r="G337" s="100"/>
    </row>
    <row r="338">
      <c r="G338" s="100"/>
    </row>
    <row r="339">
      <c r="G339" s="100"/>
    </row>
    <row r="340">
      <c r="G340" s="100"/>
    </row>
    <row r="341">
      <c r="G341" s="100"/>
    </row>
    <row r="342">
      <c r="G342" s="100"/>
    </row>
    <row r="343">
      <c r="G343" s="100"/>
    </row>
    <row r="344">
      <c r="G344" s="100"/>
    </row>
    <row r="345">
      <c r="G345" s="100"/>
    </row>
    <row r="346">
      <c r="G346" s="100"/>
    </row>
    <row r="347">
      <c r="G347" s="100"/>
    </row>
    <row r="348">
      <c r="G348" s="100"/>
    </row>
    <row r="349">
      <c r="G349" s="100"/>
    </row>
    <row r="350">
      <c r="G350" s="100"/>
    </row>
    <row r="351">
      <c r="G351" s="100"/>
    </row>
    <row r="352">
      <c r="G352" s="100"/>
    </row>
    <row r="353">
      <c r="G353" s="100"/>
    </row>
    <row r="354">
      <c r="G354" s="100"/>
    </row>
    <row r="355">
      <c r="G355" s="100"/>
    </row>
    <row r="356">
      <c r="G356" s="100"/>
    </row>
    <row r="357">
      <c r="G357" s="100"/>
    </row>
    <row r="358">
      <c r="G358" s="100"/>
    </row>
    <row r="359">
      <c r="G359" s="100"/>
    </row>
    <row r="360">
      <c r="G360" s="100"/>
    </row>
    <row r="361">
      <c r="G361" s="100"/>
    </row>
    <row r="362">
      <c r="G362" s="100"/>
    </row>
    <row r="363">
      <c r="G363" s="100"/>
    </row>
    <row r="364">
      <c r="G364" s="100"/>
    </row>
    <row r="365">
      <c r="G365" s="100"/>
    </row>
    <row r="366">
      <c r="G366" s="100"/>
    </row>
    <row r="367">
      <c r="G367" s="100"/>
    </row>
    <row r="368">
      <c r="G368" s="100"/>
    </row>
    <row r="369">
      <c r="G369" s="100"/>
    </row>
    <row r="370">
      <c r="G370" s="100"/>
    </row>
    <row r="371">
      <c r="G371" s="100"/>
    </row>
    <row r="372">
      <c r="G372" s="100"/>
    </row>
    <row r="373">
      <c r="G373" s="100"/>
    </row>
    <row r="374">
      <c r="G374" s="100"/>
    </row>
    <row r="375">
      <c r="G375" s="100"/>
    </row>
    <row r="376">
      <c r="G376" s="100"/>
    </row>
    <row r="377">
      <c r="G377" s="100"/>
    </row>
    <row r="378">
      <c r="G378" s="100"/>
    </row>
    <row r="379">
      <c r="G379" s="100"/>
    </row>
    <row r="380">
      <c r="G380" s="100"/>
    </row>
    <row r="381">
      <c r="G381" s="100"/>
    </row>
    <row r="382">
      <c r="G382" s="100"/>
    </row>
    <row r="383">
      <c r="G383" s="100"/>
    </row>
    <row r="384">
      <c r="G384" s="100"/>
    </row>
    <row r="385">
      <c r="G385" s="100"/>
    </row>
    <row r="386">
      <c r="G386" s="100"/>
    </row>
    <row r="387">
      <c r="G387" s="100"/>
    </row>
    <row r="388">
      <c r="G388" s="100"/>
    </row>
    <row r="389">
      <c r="G389" s="100"/>
    </row>
    <row r="390">
      <c r="G390" s="100"/>
    </row>
    <row r="391">
      <c r="G391" s="100"/>
    </row>
    <row r="392">
      <c r="G392" s="100"/>
    </row>
    <row r="393">
      <c r="G393" s="100"/>
    </row>
    <row r="394">
      <c r="G394" s="100"/>
    </row>
    <row r="395">
      <c r="G395" s="100"/>
    </row>
    <row r="396">
      <c r="G396" s="100"/>
    </row>
    <row r="397">
      <c r="G397" s="100"/>
    </row>
    <row r="398">
      <c r="G398" s="100"/>
    </row>
    <row r="399">
      <c r="G399" s="100"/>
    </row>
    <row r="400">
      <c r="G400" s="100"/>
    </row>
    <row r="401">
      <c r="G401" s="100"/>
    </row>
    <row r="402">
      <c r="G402" s="100"/>
    </row>
    <row r="403">
      <c r="G403" s="100"/>
    </row>
    <row r="404">
      <c r="G404" s="100"/>
    </row>
    <row r="405">
      <c r="G405" s="100"/>
    </row>
    <row r="406">
      <c r="G406" s="100"/>
    </row>
    <row r="407">
      <c r="G407" s="100"/>
    </row>
    <row r="408">
      <c r="G408" s="100"/>
    </row>
    <row r="409">
      <c r="G409" s="100"/>
    </row>
    <row r="410">
      <c r="G410" s="100"/>
    </row>
    <row r="411">
      <c r="G411" s="100"/>
    </row>
    <row r="412">
      <c r="G412" s="100"/>
    </row>
    <row r="413">
      <c r="G413" s="100"/>
    </row>
    <row r="414">
      <c r="G414" s="100"/>
    </row>
    <row r="415">
      <c r="G415" s="100"/>
    </row>
    <row r="416">
      <c r="G416" s="100"/>
    </row>
    <row r="417">
      <c r="G417" s="100"/>
    </row>
    <row r="418">
      <c r="G418" s="100"/>
    </row>
    <row r="419">
      <c r="G419" s="100"/>
    </row>
    <row r="420">
      <c r="G420" s="100"/>
    </row>
    <row r="421">
      <c r="G421" s="100"/>
    </row>
    <row r="422">
      <c r="G422" s="100"/>
    </row>
    <row r="423">
      <c r="G423" s="100"/>
    </row>
    <row r="424">
      <c r="G424" s="100"/>
    </row>
    <row r="425">
      <c r="G425" s="100"/>
    </row>
    <row r="426">
      <c r="G426" s="100"/>
    </row>
    <row r="427">
      <c r="G427" s="100"/>
    </row>
    <row r="428">
      <c r="G428" s="100"/>
    </row>
    <row r="429">
      <c r="G429" s="100"/>
    </row>
    <row r="430">
      <c r="G430" s="100"/>
    </row>
    <row r="431">
      <c r="G431" s="100"/>
    </row>
    <row r="432">
      <c r="G432" s="100"/>
    </row>
    <row r="433">
      <c r="G433" s="100"/>
    </row>
    <row r="434">
      <c r="G434" s="100"/>
    </row>
    <row r="435">
      <c r="G435" s="100"/>
    </row>
    <row r="436">
      <c r="G436" s="100"/>
    </row>
    <row r="437">
      <c r="G437" s="100"/>
    </row>
    <row r="438">
      <c r="G438" s="100"/>
    </row>
    <row r="439">
      <c r="G439" s="100"/>
    </row>
    <row r="440">
      <c r="G440" s="100"/>
    </row>
    <row r="441">
      <c r="G441" s="100"/>
    </row>
    <row r="442">
      <c r="G442" s="100"/>
    </row>
    <row r="443">
      <c r="G443" s="100"/>
    </row>
    <row r="444">
      <c r="G444" s="100"/>
    </row>
    <row r="445">
      <c r="G445" s="100"/>
    </row>
    <row r="446">
      <c r="G446" s="100"/>
    </row>
    <row r="447">
      <c r="G447" s="100"/>
    </row>
    <row r="448">
      <c r="G448" s="100"/>
    </row>
    <row r="449">
      <c r="G449" s="100"/>
    </row>
    <row r="450">
      <c r="G450" s="100"/>
    </row>
    <row r="451">
      <c r="G451" s="100"/>
    </row>
    <row r="452">
      <c r="G452" s="100"/>
    </row>
    <row r="453">
      <c r="G453" s="100"/>
    </row>
    <row r="454">
      <c r="G454" s="100"/>
    </row>
    <row r="455">
      <c r="G455" s="100"/>
    </row>
    <row r="456">
      <c r="G456" s="100"/>
    </row>
    <row r="457">
      <c r="G457" s="100"/>
    </row>
    <row r="458">
      <c r="G458" s="100"/>
    </row>
    <row r="459">
      <c r="G459" s="100"/>
    </row>
    <row r="460">
      <c r="G460" s="100"/>
    </row>
    <row r="461">
      <c r="G461" s="100"/>
    </row>
    <row r="462">
      <c r="G462" s="100"/>
    </row>
    <row r="463">
      <c r="G463" s="100"/>
    </row>
    <row r="464">
      <c r="G464" s="100"/>
    </row>
    <row r="465">
      <c r="G465" s="100"/>
    </row>
    <row r="466">
      <c r="G466" s="100"/>
    </row>
    <row r="467">
      <c r="G467" s="100"/>
    </row>
    <row r="468">
      <c r="G468" s="100"/>
    </row>
    <row r="469">
      <c r="G469" s="100"/>
    </row>
    <row r="470">
      <c r="G470" s="100"/>
    </row>
    <row r="471">
      <c r="G471" s="100"/>
    </row>
    <row r="472">
      <c r="G472" s="100"/>
    </row>
    <row r="473">
      <c r="G473" s="100"/>
    </row>
    <row r="474">
      <c r="G474" s="100"/>
    </row>
    <row r="475">
      <c r="G475" s="100"/>
    </row>
    <row r="476">
      <c r="G476" s="100"/>
    </row>
    <row r="477">
      <c r="G477" s="100"/>
    </row>
    <row r="478">
      <c r="G478" s="100"/>
    </row>
    <row r="479">
      <c r="G479" s="100"/>
    </row>
    <row r="480">
      <c r="G480" s="100"/>
    </row>
    <row r="481">
      <c r="G481" s="100"/>
    </row>
    <row r="482">
      <c r="G482" s="100"/>
    </row>
    <row r="483">
      <c r="G483" s="100"/>
    </row>
    <row r="484">
      <c r="G484" s="100"/>
    </row>
    <row r="485">
      <c r="G485" s="100"/>
    </row>
    <row r="486">
      <c r="G486" s="100"/>
    </row>
    <row r="487">
      <c r="G487" s="100"/>
    </row>
    <row r="488">
      <c r="G488" s="100"/>
    </row>
    <row r="489">
      <c r="G489" s="100"/>
    </row>
    <row r="490">
      <c r="G490" s="100"/>
    </row>
    <row r="491">
      <c r="G491" s="100"/>
    </row>
    <row r="492">
      <c r="G492" s="100"/>
    </row>
    <row r="493">
      <c r="G493" s="100"/>
    </row>
    <row r="494">
      <c r="G494" s="100"/>
    </row>
    <row r="495">
      <c r="G495" s="100"/>
    </row>
    <row r="496">
      <c r="G496" s="100"/>
    </row>
    <row r="497">
      <c r="G497" s="100"/>
    </row>
    <row r="498">
      <c r="G498" s="100"/>
    </row>
    <row r="499">
      <c r="G499" s="100"/>
    </row>
    <row r="500">
      <c r="G500" s="100"/>
    </row>
    <row r="501">
      <c r="G501" s="100"/>
    </row>
    <row r="502">
      <c r="G502" s="100"/>
    </row>
    <row r="503">
      <c r="G503" s="100"/>
    </row>
    <row r="504">
      <c r="G504" s="100"/>
    </row>
    <row r="505">
      <c r="G505" s="100"/>
    </row>
    <row r="506">
      <c r="G506" s="100"/>
    </row>
    <row r="507">
      <c r="G507" s="100"/>
    </row>
    <row r="508">
      <c r="G508" s="100"/>
    </row>
    <row r="509">
      <c r="G509" s="100"/>
    </row>
    <row r="510">
      <c r="G510" s="100"/>
    </row>
    <row r="511">
      <c r="G511" s="100"/>
    </row>
    <row r="512">
      <c r="G512" s="100"/>
    </row>
    <row r="513">
      <c r="G513" s="100"/>
    </row>
    <row r="514">
      <c r="G514" s="100"/>
    </row>
    <row r="515">
      <c r="G515" s="100"/>
    </row>
    <row r="516">
      <c r="G516" s="100"/>
    </row>
    <row r="517">
      <c r="G517" s="100"/>
    </row>
    <row r="518">
      <c r="G518" s="100"/>
    </row>
    <row r="519">
      <c r="G519" s="100"/>
    </row>
    <row r="520">
      <c r="G520" s="100"/>
    </row>
    <row r="521">
      <c r="G521" s="100"/>
    </row>
    <row r="522">
      <c r="G522" s="100"/>
    </row>
    <row r="523">
      <c r="G523" s="100"/>
    </row>
    <row r="524">
      <c r="G524" s="100"/>
    </row>
    <row r="525">
      <c r="G525" s="100"/>
    </row>
    <row r="526">
      <c r="G526" s="100"/>
    </row>
    <row r="527">
      <c r="G527" s="100"/>
    </row>
    <row r="528">
      <c r="G528" s="100"/>
    </row>
    <row r="529">
      <c r="G529" s="100"/>
    </row>
    <row r="530">
      <c r="G530" s="100"/>
    </row>
    <row r="531">
      <c r="G531" s="100"/>
    </row>
    <row r="532">
      <c r="G532" s="100"/>
    </row>
    <row r="533">
      <c r="G533" s="100"/>
    </row>
    <row r="534">
      <c r="G534" s="100"/>
    </row>
    <row r="535">
      <c r="G535" s="100"/>
    </row>
    <row r="536">
      <c r="G536" s="100"/>
    </row>
    <row r="537">
      <c r="G537" s="100"/>
    </row>
    <row r="538">
      <c r="G538" s="100"/>
    </row>
    <row r="539">
      <c r="G539" s="100"/>
    </row>
    <row r="540">
      <c r="G540" s="100"/>
    </row>
    <row r="541">
      <c r="G541" s="100"/>
    </row>
    <row r="542">
      <c r="G542" s="100"/>
    </row>
    <row r="543">
      <c r="G543" s="100"/>
    </row>
    <row r="544">
      <c r="G544" s="100"/>
    </row>
    <row r="545">
      <c r="G545" s="100"/>
    </row>
    <row r="546">
      <c r="G546" s="100"/>
    </row>
    <row r="547">
      <c r="G547" s="100"/>
    </row>
    <row r="548">
      <c r="G548" s="100"/>
    </row>
    <row r="549">
      <c r="G549" s="100"/>
    </row>
    <row r="550">
      <c r="G550" s="100"/>
    </row>
    <row r="551">
      <c r="G551" s="100"/>
    </row>
    <row r="552">
      <c r="G552" s="100"/>
    </row>
    <row r="553">
      <c r="G553" s="100"/>
    </row>
    <row r="554">
      <c r="G554" s="100"/>
    </row>
    <row r="555">
      <c r="G555" s="100"/>
    </row>
    <row r="556">
      <c r="G556" s="100"/>
    </row>
    <row r="557">
      <c r="G557" s="100"/>
    </row>
    <row r="558">
      <c r="G558" s="100"/>
    </row>
    <row r="559">
      <c r="G559" s="100"/>
    </row>
    <row r="560">
      <c r="G560" s="100"/>
    </row>
    <row r="561">
      <c r="G561" s="100"/>
    </row>
    <row r="562">
      <c r="G562" s="100"/>
    </row>
    <row r="563">
      <c r="G563" s="100"/>
    </row>
    <row r="564">
      <c r="G564" s="100"/>
    </row>
    <row r="565">
      <c r="G565" s="100"/>
    </row>
    <row r="566">
      <c r="G566" s="100"/>
    </row>
    <row r="567">
      <c r="G567" s="100"/>
    </row>
    <row r="568">
      <c r="G568" s="100"/>
    </row>
    <row r="569">
      <c r="G569" s="100"/>
    </row>
    <row r="570">
      <c r="G570" s="100"/>
    </row>
    <row r="571">
      <c r="G571" s="100"/>
    </row>
    <row r="572">
      <c r="G572" s="100"/>
    </row>
    <row r="573">
      <c r="G573" s="100"/>
    </row>
    <row r="574">
      <c r="G574" s="100"/>
    </row>
    <row r="575">
      <c r="G575" s="100"/>
    </row>
    <row r="576">
      <c r="G576" s="100"/>
    </row>
    <row r="577">
      <c r="G577" s="100"/>
    </row>
    <row r="578">
      <c r="G578" s="100"/>
    </row>
    <row r="579">
      <c r="G579" s="100"/>
    </row>
    <row r="580">
      <c r="G580" s="100"/>
    </row>
    <row r="581">
      <c r="G581" s="100"/>
    </row>
    <row r="582">
      <c r="G582" s="100"/>
    </row>
    <row r="583">
      <c r="G583" s="100"/>
    </row>
    <row r="584">
      <c r="G584" s="100"/>
    </row>
    <row r="585">
      <c r="G585" s="100"/>
    </row>
    <row r="586">
      <c r="G586" s="100"/>
    </row>
    <row r="587">
      <c r="G587" s="100"/>
    </row>
    <row r="588">
      <c r="G588" s="100"/>
    </row>
    <row r="589">
      <c r="G589" s="100"/>
    </row>
    <row r="590">
      <c r="G590" s="100"/>
    </row>
    <row r="591">
      <c r="G591" s="100"/>
    </row>
    <row r="592">
      <c r="G592" s="100"/>
    </row>
    <row r="593">
      <c r="G593" s="100"/>
    </row>
    <row r="594">
      <c r="G594" s="100"/>
    </row>
    <row r="595">
      <c r="G595" s="100"/>
    </row>
    <row r="596">
      <c r="G596" s="100"/>
    </row>
    <row r="597">
      <c r="G597" s="100"/>
    </row>
    <row r="598">
      <c r="G598" s="100"/>
    </row>
    <row r="599">
      <c r="G599" s="100"/>
    </row>
    <row r="600">
      <c r="G600" s="100"/>
    </row>
    <row r="601">
      <c r="G601" s="100"/>
    </row>
    <row r="602">
      <c r="G602" s="100"/>
    </row>
    <row r="603">
      <c r="G603" s="100"/>
    </row>
    <row r="604">
      <c r="G604" s="100"/>
    </row>
    <row r="605">
      <c r="G605" s="100"/>
    </row>
    <row r="606">
      <c r="G606" s="100"/>
    </row>
    <row r="607">
      <c r="G607" s="100"/>
    </row>
    <row r="608">
      <c r="G608" s="100"/>
    </row>
    <row r="609">
      <c r="G609" s="100"/>
    </row>
    <row r="610">
      <c r="G610" s="100"/>
    </row>
    <row r="611">
      <c r="G611" s="100"/>
    </row>
    <row r="612">
      <c r="G612" s="100"/>
    </row>
    <row r="613">
      <c r="G613" s="100"/>
    </row>
    <row r="614">
      <c r="G614" s="100"/>
    </row>
    <row r="615">
      <c r="G615" s="100"/>
    </row>
    <row r="616">
      <c r="G616" s="100"/>
    </row>
    <row r="617">
      <c r="G617" s="100"/>
    </row>
    <row r="618">
      <c r="G618" s="100"/>
    </row>
    <row r="619">
      <c r="G619" s="100"/>
    </row>
    <row r="620">
      <c r="G620" s="100"/>
    </row>
    <row r="621">
      <c r="G621" s="100"/>
    </row>
    <row r="622">
      <c r="G622" s="100"/>
    </row>
    <row r="623">
      <c r="G623" s="100"/>
    </row>
    <row r="624">
      <c r="G624" s="100"/>
    </row>
    <row r="625">
      <c r="G625" s="100"/>
    </row>
    <row r="626">
      <c r="G626" s="100"/>
    </row>
    <row r="627">
      <c r="G627" s="100"/>
    </row>
    <row r="628">
      <c r="G628" s="100"/>
    </row>
    <row r="629">
      <c r="G629" s="100"/>
    </row>
    <row r="630">
      <c r="G630" s="100"/>
    </row>
    <row r="631">
      <c r="G631" s="100"/>
    </row>
    <row r="632">
      <c r="G632" s="100"/>
    </row>
    <row r="633">
      <c r="G633" s="100"/>
    </row>
    <row r="634">
      <c r="G634" s="100"/>
    </row>
    <row r="635">
      <c r="G635" s="100"/>
    </row>
    <row r="636">
      <c r="G636" s="100"/>
    </row>
    <row r="637">
      <c r="G637" s="100"/>
    </row>
    <row r="638">
      <c r="G638" s="100"/>
    </row>
    <row r="639">
      <c r="G639" s="100"/>
    </row>
    <row r="640">
      <c r="G640" s="100"/>
    </row>
    <row r="641">
      <c r="G641" s="100"/>
    </row>
    <row r="642">
      <c r="G642" s="100"/>
    </row>
    <row r="643">
      <c r="G643" s="100"/>
    </row>
    <row r="644">
      <c r="G644" s="100"/>
    </row>
    <row r="645">
      <c r="G645" s="100"/>
    </row>
    <row r="646">
      <c r="G646" s="100"/>
    </row>
    <row r="647">
      <c r="G647" s="100"/>
    </row>
    <row r="648">
      <c r="G648" s="100"/>
    </row>
    <row r="649">
      <c r="G649" s="100"/>
    </row>
    <row r="650">
      <c r="G650" s="100"/>
    </row>
    <row r="651">
      <c r="G651" s="100"/>
    </row>
    <row r="652">
      <c r="G652" s="100"/>
    </row>
    <row r="653">
      <c r="G653" s="100"/>
    </row>
    <row r="654">
      <c r="G654" s="100"/>
    </row>
    <row r="655">
      <c r="G655" s="100"/>
    </row>
    <row r="656">
      <c r="G656" s="100"/>
    </row>
    <row r="657">
      <c r="G657" s="100"/>
    </row>
    <row r="658">
      <c r="G658" s="100"/>
    </row>
    <row r="659">
      <c r="G659" s="100"/>
    </row>
    <row r="660">
      <c r="G660" s="100"/>
    </row>
    <row r="661">
      <c r="G661" s="100"/>
    </row>
    <row r="662">
      <c r="G662" s="100"/>
    </row>
    <row r="663">
      <c r="G663" s="100"/>
    </row>
    <row r="664">
      <c r="G664" s="100"/>
    </row>
    <row r="665">
      <c r="G665" s="100"/>
    </row>
    <row r="666">
      <c r="G666" s="100"/>
    </row>
    <row r="667">
      <c r="G667" s="100"/>
    </row>
    <row r="668">
      <c r="G668" s="100"/>
    </row>
    <row r="669">
      <c r="G669" s="100"/>
    </row>
    <row r="670">
      <c r="G670" s="100"/>
    </row>
    <row r="671">
      <c r="G671" s="100"/>
    </row>
    <row r="672">
      <c r="G672" s="100"/>
    </row>
    <row r="673">
      <c r="G673" s="100"/>
    </row>
    <row r="674">
      <c r="G674" s="100"/>
    </row>
    <row r="675">
      <c r="G675" s="100"/>
    </row>
    <row r="676">
      <c r="G676" s="100"/>
    </row>
    <row r="677">
      <c r="G677" s="100"/>
    </row>
    <row r="678">
      <c r="G678" s="100"/>
    </row>
    <row r="679">
      <c r="G679" s="100"/>
    </row>
    <row r="680">
      <c r="G680" s="100"/>
    </row>
    <row r="681">
      <c r="G681" s="100"/>
    </row>
    <row r="682">
      <c r="G682" s="100"/>
    </row>
    <row r="683">
      <c r="G683" s="100"/>
    </row>
    <row r="684">
      <c r="G684" s="100"/>
    </row>
    <row r="685">
      <c r="G685" s="100"/>
    </row>
    <row r="686">
      <c r="G686" s="100"/>
    </row>
    <row r="687">
      <c r="G687" s="100"/>
    </row>
    <row r="688">
      <c r="G688" s="100"/>
    </row>
    <row r="689">
      <c r="G689" s="100"/>
    </row>
    <row r="690">
      <c r="G690" s="100"/>
    </row>
    <row r="691">
      <c r="G691" s="100"/>
    </row>
    <row r="692">
      <c r="G692" s="100"/>
    </row>
    <row r="693">
      <c r="G693" s="100"/>
    </row>
    <row r="694">
      <c r="G694" s="100"/>
    </row>
    <row r="695">
      <c r="G695" s="100"/>
    </row>
    <row r="696">
      <c r="G696" s="100"/>
    </row>
    <row r="697">
      <c r="G697" s="100"/>
    </row>
    <row r="698">
      <c r="G698" s="100"/>
    </row>
    <row r="699">
      <c r="G699" s="100"/>
    </row>
    <row r="700">
      <c r="G700" s="100"/>
    </row>
    <row r="701">
      <c r="G701" s="100"/>
    </row>
    <row r="702">
      <c r="G702" s="100"/>
    </row>
    <row r="703">
      <c r="G703" s="100"/>
    </row>
    <row r="704">
      <c r="G704" s="100"/>
    </row>
    <row r="705">
      <c r="G705" s="100"/>
    </row>
    <row r="706">
      <c r="G706" s="100"/>
    </row>
    <row r="707">
      <c r="G707" s="100"/>
    </row>
    <row r="708">
      <c r="G708" s="100"/>
    </row>
    <row r="709">
      <c r="G709" s="100"/>
    </row>
    <row r="710">
      <c r="G710" s="100"/>
    </row>
    <row r="711">
      <c r="G711" s="100"/>
    </row>
    <row r="712">
      <c r="G712" s="100"/>
    </row>
    <row r="713">
      <c r="G713" s="100"/>
    </row>
    <row r="714">
      <c r="G714" s="100"/>
    </row>
    <row r="715">
      <c r="G715" s="100"/>
    </row>
    <row r="716">
      <c r="G716" s="100"/>
    </row>
    <row r="717">
      <c r="G717" s="100"/>
    </row>
    <row r="718">
      <c r="G718" s="100"/>
    </row>
    <row r="719">
      <c r="G719" s="100"/>
    </row>
    <row r="720">
      <c r="G720" s="100"/>
    </row>
    <row r="721">
      <c r="G721" s="100"/>
    </row>
    <row r="722">
      <c r="G722" s="100"/>
    </row>
    <row r="723">
      <c r="G723" s="100"/>
    </row>
    <row r="724">
      <c r="G724" s="100"/>
    </row>
    <row r="725">
      <c r="G725" s="100"/>
    </row>
    <row r="726">
      <c r="G726" s="100"/>
    </row>
    <row r="727">
      <c r="G727" s="100"/>
    </row>
    <row r="728">
      <c r="G728" s="100"/>
    </row>
    <row r="729">
      <c r="G729" s="100"/>
    </row>
    <row r="730">
      <c r="G730" s="100"/>
    </row>
    <row r="731">
      <c r="G731" s="100"/>
    </row>
    <row r="732">
      <c r="G732" s="100"/>
    </row>
    <row r="733">
      <c r="G733" s="100"/>
    </row>
    <row r="734">
      <c r="G734" s="100"/>
    </row>
    <row r="735">
      <c r="G735" s="100"/>
    </row>
    <row r="736">
      <c r="G736" s="100"/>
    </row>
    <row r="737">
      <c r="G737" s="100"/>
    </row>
    <row r="738">
      <c r="G738" s="100"/>
    </row>
    <row r="739">
      <c r="G739" s="100"/>
    </row>
    <row r="740">
      <c r="G740" s="100"/>
    </row>
    <row r="741">
      <c r="G741" s="100"/>
    </row>
    <row r="742">
      <c r="G742" s="100"/>
    </row>
    <row r="743">
      <c r="G743" s="100"/>
    </row>
    <row r="744">
      <c r="G744" s="100"/>
    </row>
    <row r="745">
      <c r="G745" s="100"/>
    </row>
    <row r="746">
      <c r="G746" s="100"/>
    </row>
    <row r="747">
      <c r="G747" s="100"/>
    </row>
    <row r="748">
      <c r="G748" s="100"/>
    </row>
    <row r="749">
      <c r="G749" s="100"/>
    </row>
    <row r="750">
      <c r="G750" s="100"/>
    </row>
    <row r="751">
      <c r="G751" s="100"/>
    </row>
    <row r="752">
      <c r="G752" s="100"/>
    </row>
    <row r="753">
      <c r="G753" s="100"/>
    </row>
    <row r="754">
      <c r="G754" s="100"/>
    </row>
    <row r="755">
      <c r="G755" s="100"/>
    </row>
    <row r="756">
      <c r="G756" s="100"/>
    </row>
    <row r="757">
      <c r="G757" s="100"/>
    </row>
    <row r="758">
      <c r="G758" s="100"/>
    </row>
    <row r="759">
      <c r="G759" s="100"/>
    </row>
    <row r="760">
      <c r="G760" s="100"/>
    </row>
    <row r="761">
      <c r="G761" s="100"/>
    </row>
    <row r="762">
      <c r="G762" s="100"/>
    </row>
    <row r="763">
      <c r="G763" s="100"/>
    </row>
    <row r="764">
      <c r="G764" s="100"/>
    </row>
    <row r="765">
      <c r="G765" s="100"/>
    </row>
    <row r="766">
      <c r="G766" s="100"/>
    </row>
    <row r="767">
      <c r="G767" s="100"/>
    </row>
    <row r="768">
      <c r="G768" s="100"/>
    </row>
    <row r="769">
      <c r="G769" s="100"/>
    </row>
    <row r="770">
      <c r="G770" s="100"/>
    </row>
    <row r="771">
      <c r="G771" s="100"/>
    </row>
    <row r="772">
      <c r="G772" s="100"/>
    </row>
    <row r="773">
      <c r="G773" s="100"/>
    </row>
    <row r="774">
      <c r="G774" s="100"/>
    </row>
    <row r="775">
      <c r="G775" s="100"/>
    </row>
    <row r="776">
      <c r="G776" s="100"/>
    </row>
    <row r="777">
      <c r="G777" s="100"/>
    </row>
    <row r="778">
      <c r="G778" s="100"/>
    </row>
    <row r="779">
      <c r="G779" s="100"/>
    </row>
    <row r="780">
      <c r="G780" s="100"/>
    </row>
    <row r="781">
      <c r="G781" s="100"/>
    </row>
    <row r="782">
      <c r="G782" s="100"/>
    </row>
    <row r="783">
      <c r="G783" s="100"/>
    </row>
    <row r="784">
      <c r="G784" s="100"/>
    </row>
    <row r="785">
      <c r="G785" s="100"/>
    </row>
    <row r="786">
      <c r="G786" s="100"/>
    </row>
    <row r="787">
      <c r="G787" s="100"/>
    </row>
    <row r="788">
      <c r="G788" s="100"/>
    </row>
    <row r="789">
      <c r="G789" s="100"/>
    </row>
    <row r="790">
      <c r="G790" s="100"/>
    </row>
    <row r="791">
      <c r="G791" s="100"/>
    </row>
    <row r="792">
      <c r="G792" s="100"/>
    </row>
    <row r="793">
      <c r="G793" s="100"/>
    </row>
    <row r="794">
      <c r="G794" s="100"/>
    </row>
    <row r="795">
      <c r="G795" s="100"/>
    </row>
    <row r="796">
      <c r="G796" s="100"/>
    </row>
    <row r="797">
      <c r="G797" s="100"/>
    </row>
    <row r="798">
      <c r="G798" s="100"/>
    </row>
    <row r="799">
      <c r="G799" s="100"/>
    </row>
    <row r="800">
      <c r="G800" s="100"/>
    </row>
    <row r="801">
      <c r="G801" s="100"/>
    </row>
    <row r="802">
      <c r="G802" s="100"/>
    </row>
    <row r="803">
      <c r="G803" s="100"/>
    </row>
    <row r="804">
      <c r="G804" s="100"/>
    </row>
    <row r="805">
      <c r="G805" s="100"/>
    </row>
    <row r="806">
      <c r="G806" s="100"/>
    </row>
    <row r="807">
      <c r="G807" s="100"/>
    </row>
    <row r="808">
      <c r="G808" s="100"/>
    </row>
    <row r="809">
      <c r="G809" s="100"/>
    </row>
    <row r="810">
      <c r="G810" s="100"/>
    </row>
    <row r="811">
      <c r="G811" s="100"/>
    </row>
    <row r="812">
      <c r="G812" s="100"/>
    </row>
    <row r="813">
      <c r="G813" s="100"/>
    </row>
    <row r="814">
      <c r="G814" s="100"/>
    </row>
    <row r="815">
      <c r="G815" s="100"/>
    </row>
    <row r="816">
      <c r="G816" s="100"/>
    </row>
    <row r="817">
      <c r="G817" s="100"/>
    </row>
    <row r="818">
      <c r="G818" s="100"/>
    </row>
    <row r="819">
      <c r="G819" s="100"/>
    </row>
    <row r="820">
      <c r="G820" s="100"/>
    </row>
    <row r="821">
      <c r="G821" s="100"/>
    </row>
    <row r="822">
      <c r="G822" s="100"/>
    </row>
    <row r="823">
      <c r="G823" s="100"/>
    </row>
    <row r="824">
      <c r="G824" s="100"/>
    </row>
    <row r="825">
      <c r="G825" s="100"/>
    </row>
    <row r="826">
      <c r="G826" s="100"/>
    </row>
    <row r="827">
      <c r="G827" s="100"/>
    </row>
    <row r="828">
      <c r="G828" s="100"/>
    </row>
    <row r="829">
      <c r="G829" s="100"/>
    </row>
    <row r="830">
      <c r="G830" s="100"/>
    </row>
    <row r="831">
      <c r="G831" s="100"/>
    </row>
    <row r="832">
      <c r="G832" s="100"/>
    </row>
    <row r="833">
      <c r="G833" s="100"/>
    </row>
    <row r="834">
      <c r="G834" s="100"/>
    </row>
    <row r="835">
      <c r="G835" s="100"/>
    </row>
    <row r="836">
      <c r="G836" s="100"/>
    </row>
    <row r="837">
      <c r="G837" s="100"/>
    </row>
    <row r="838">
      <c r="G838" s="100"/>
    </row>
    <row r="839">
      <c r="G839" s="100"/>
    </row>
    <row r="840">
      <c r="G840" s="100"/>
    </row>
    <row r="841">
      <c r="G841" s="100"/>
    </row>
    <row r="842">
      <c r="G842" s="100"/>
    </row>
    <row r="843">
      <c r="G843" s="100"/>
    </row>
    <row r="844">
      <c r="G844" s="100"/>
    </row>
    <row r="845">
      <c r="G845" s="100"/>
    </row>
    <row r="846">
      <c r="G846" s="100"/>
    </row>
    <row r="847">
      <c r="G847" s="100"/>
    </row>
    <row r="848">
      <c r="G848" s="100"/>
    </row>
    <row r="849">
      <c r="G849" s="100"/>
    </row>
    <row r="850">
      <c r="G850" s="100"/>
    </row>
    <row r="851">
      <c r="G851" s="100"/>
    </row>
    <row r="852">
      <c r="G852" s="100"/>
    </row>
    <row r="853">
      <c r="G853" s="100"/>
    </row>
    <row r="854">
      <c r="G854" s="100"/>
    </row>
    <row r="855">
      <c r="G855" s="100"/>
    </row>
    <row r="856">
      <c r="G856" s="100"/>
    </row>
    <row r="857">
      <c r="G857" s="100"/>
    </row>
    <row r="858">
      <c r="G858" s="100"/>
    </row>
    <row r="859">
      <c r="G859" s="100"/>
    </row>
    <row r="860">
      <c r="G860" s="100"/>
    </row>
    <row r="861">
      <c r="G861" s="100"/>
    </row>
    <row r="862">
      <c r="G862" s="100"/>
    </row>
    <row r="863">
      <c r="G863" s="100"/>
    </row>
    <row r="864">
      <c r="G864" s="100"/>
    </row>
    <row r="865">
      <c r="G865" s="100"/>
    </row>
    <row r="866">
      <c r="G866" s="100"/>
    </row>
    <row r="867">
      <c r="G867" s="100"/>
    </row>
    <row r="868">
      <c r="G868" s="100"/>
    </row>
    <row r="869">
      <c r="G869" s="100"/>
    </row>
    <row r="870">
      <c r="G870" s="100"/>
    </row>
    <row r="871">
      <c r="G871" s="100"/>
    </row>
    <row r="872">
      <c r="G872" s="100"/>
    </row>
    <row r="873">
      <c r="G873" s="100"/>
    </row>
    <row r="874">
      <c r="G874" s="100"/>
    </row>
    <row r="875">
      <c r="G875" s="100"/>
    </row>
    <row r="876">
      <c r="G876" s="100"/>
    </row>
    <row r="877">
      <c r="G877" s="100"/>
    </row>
    <row r="878">
      <c r="G878" s="100"/>
    </row>
    <row r="879">
      <c r="G879" s="100"/>
    </row>
    <row r="880">
      <c r="G880" s="100"/>
    </row>
    <row r="881">
      <c r="G881" s="100"/>
    </row>
    <row r="882">
      <c r="G882" s="100"/>
    </row>
    <row r="883">
      <c r="G883" s="100"/>
    </row>
    <row r="884">
      <c r="G884" s="100"/>
    </row>
    <row r="885">
      <c r="G885" s="100"/>
    </row>
    <row r="886">
      <c r="G886" s="100"/>
    </row>
    <row r="887">
      <c r="G887" s="100"/>
    </row>
    <row r="888">
      <c r="G888" s="100"/>
    </row>
    <row r="889">
      <c r="G889" s="100"/>
    </row>
    <row r="890">
      <c r="G890" s="100"/>
    </row>
    <row r="891">
      <c r="G891" s="100"/>
    </row>
    <row r="892">
      <c r="G892" s="100"/>
    </row>
    <row r="893">
      <c r="G893" s="100"/>
    </row>
    <row r="894">
      <c r="G894" s="100"/>
    </row>
    <row r="895">
      <c r="G895" s="100"/>
    </row>
    <row r="896">
      <c r="G896" s="100"/>
    </row>
    <row r="897">
      <c r="G897" s="100"/>
    </row>
    <row r="898">
      <c r="G898" s="100"/>
    </row>
    <row r="899">
      <c r="G899" s="100"/>
    </row>
    <row r="900">
      <c r="G900" s="100"/>
    </row>
    <row r="901">
      <c r="G901" s="100"/>
    </row>
    <row r="902">
      <c r="G902" s="100"/>
    </row>
    <row r="903">
      <c r="G903" s="100"/>
    </row>
    <row r="904">
      <c r="G904" s="100"/>
    </row>
    <row r="905">
      <c r="G905" s="100"/>
    </row>
    <row r="906">
      <c r="G906" s="100"/>
    </row>
    <row r="907">
      <c r="G907" s="100"/>
    </row>
    <row r="908">
      <c r="G908" s="100"/>
    </row>
    <row r="909">
      <c r="G909" s="100"/>
    </row>
    <row r="910">
      <c r="G910" s="100"/>
    </row>
    <row r="911">
      <c r="G911" s="100"/>
    </row>
    <row r="912">
      <c r="G912" s="100"/>
    </row>
    <row r="913">
      <c r="G913" s="100"/>
    </row>
    <row r="914">
      <c r="G914" s="100"/>
    </row>
    <row r="915">
      <c r="G915" s="100"/>
    </row>
    <row r="916">
      <c r="G916" s="100"/>
    </row>
    <row r="917">
      <c r="G917" s="100"/>
    </row>
    <row r="918">
      <c r="G918" s="100"/>
    </row>
    <row r="919">
      <c r="G919" s="100"/>
    </row>
    <row r="920">
      <c r="G920" s="100"/>
    </row>
    <row r="921">
      <c r="G921" s="100"/>
    </row>
    <row r="922">
      <c r="G922" s="100"/>
    </row>
    <row r="923">
      <c r="G923" s="100"/>
    </row>
    <row r="924">
      <c r="G924" s="100"/>
    </row>
    <row r="925">
      <c r="G925" s="100"/>
    </row>
    <row r="926">
      <c r="G926" s="100"/>
    </row>
    <row r="927">
      <c r="G927" s="100"/>
    </row>
    <row r="928">
      <c r="G928" s="100"/>
    </row>
    <row r="929">
      <c r="G929" s="100"/>
    </row>
    <row r="930">
      <c r="G930" s="100"/>
    </row>
    <row r="931">
      <c r="G931" s="100"/>
    </row>
    <row r="932">
      <c r="G932" s="100"/>
    </row>
    <row r="933">
      <c r="G933" s="100"/>
    </row>
    <row r="934">
      <c r="G934" s="100"/>
    </row>
    <row r="935">
      <c r="G935" s="100"/>
    </row>
    <row r="936">
      <c r="G936" s="100"/>
    </row>
    <row r="937">
      <c r="G937" s="100"/>
    </row>
    <row r="938">
      <c r="G938" s="100"/>
    </row>
    <row r="939">
      <c r="G939" s="100"/>
    </row>
    <row r="940">
      <c r="G940" s="100"/>
    </row>
    <row r="941">
      <c r="G941" s="100"/>
    </row>
    <row r="942">
      <c r="G942" s="100"/>
    </row>
    <row r="943">
      <c r="G943" s="100"/>
    </row>
    <row r="944">
      <c r="G944" s="100"/>
    </row>
    <row r="945">
      <c r="G945" s="100"/>
    </row>
    <row r="946">
      <c r="G946" s="100"/>
    </row>
    <row r="947">
      <c r="G947" s="100"/>
    </row>
    <row r="948">
      <c r="G948" s="100"/>
    </row>
    <row r="949">
      <c r="G949" s="100"/>
    </row>
    <row r="950">
      <c r="G950" s="100"/>
    </row>
    <row r="951">
      <c r="G951" s="100"/>
    </row>
    <row r="952">
      <c r="G952" s="100"/>
    </row>
    <row r="953">
      <c r="G953" s="100"/>
    </row>
    <row r="954">
      <c r="G954" s="100"/>
    </row>
    <row r="955">
      <c r="G955" s="100"/>
    </row>
    <row r="956">
      <c r="G956" s="100"/>
    </row>
    <row r="957">
      <c r="G957" s="100"/>
    </row>
    <row r="958">
      <c r="G958" s="100"/>
    </row>
    <row r="959">
      <c r="G959" s="100"/>
    </row>
    <row r="960">
      <c r="G960" s="100"/>
    </row>
    <row r="961">
      <c r="G961" s="100"/>
    </row>
    <row r="962">
      <c r="G962" s="100"/>
    </row>
    <row r="963">
      <c r="G963" s="100"/>
    </row>
    <row r="964">
      <c r="G964" s="100"/>
    </row>
    <row r="965">
      <c r="G965" s="100"/>
    </row>
    <row r="966">
      <c r="G966" s="100"/>
    </row>
    <row r="967">
      <c r="G967" s="100"/>
    </row>
    <row r="968">
      <c r="G968" s="100"/>
    </row>
    <row r="969">
      <c r="G969" s="100"/>
    </row>
    <row r="970">
      <c r="G970" s="100"/>
    </row>
    <row r="971">
      <c r="G971" s="100"/>
    </row>
    <row r="972">
      <c r="G972" s="100"/>
    </row>
    <row r="973">
      <c r="G973" s="100"/>
    </row>
    <row r="974">
      <c r="G974" s="100"/>
    </row>
    <row r="975">
      <c r="G975" s="100"/>
    </row>
    <row r="976">
      <c r="G976" s="100"/>
    </row>
    <row r="977">
      <c r="G977" s="100"/>
    </row>
    <row r="978">
      <c r="G978" s="100"/>
    </row>
    <row r="979">
      <c r="G979" s="100"/>
    </row>
    <row r="980">
      <c r="G980" s="100"/>
    </row>
    <row r="981">
      <c r="G981" s="100"/>
    </row>
    <row r="982">
      <c r="G982" s="100"/>
    </row>
    <row r="983">
      <c r="G983" s="100"/>
    </row>
    <row r="984">
      <c r="G984" s="100"/>
    </row>
    <row r="985">
      <c r="G985" s="100"/>
    </row>
    <row r="986">
      <c r="G986" s="100"/>
    </row>
    <row r="987">
      <c r="G987" s="100"/>
    </row>
    <row r="988">
      <c r="G988" s="100"/>
    </row>
    <row r="989">
      <c r="G989" s="100"/>
    </row>
    <row r="990">
      <c r="G990" s="100"/>
    </row>
    <row r="991">
      <c r="G991" s="100"/>
    </row>
    <row r="992">
      <c r="G992" s="100"/>
    </row>
    <row r="993">
      <c r="G993" s="100"/>
    </row>
    <row r="994">
      <c r="G994" s="100"/>
    </row>
    <row r="995">
      <c r="G995" s="100"/>
    </row>
    <row r="996">
      <c r="G996" s="100"/>
    </row>
    <row r="997">
      <c r="G997" s="100"/>
    </row>
    <row r="998">
      <c r="G998" s="100"/>
    </row>
    <row r="999">
      <c r="G999" s="100"/>
    </row>
    <row r="1000">
      <c r="G1000" s="100"/>
    </row>
    <row r="1001">
      <c r="G1001" s="100"/>
    </row>
  </sheetData>
  <mergeCells count="6">
    <mergeCell ref="B2:D2"/>
    <mergeCell ref="F2:G2"/>
    <mergeCell ref="B3:B6"/>
    <mergeCell ref="B7:B10"/>
    <mergeCell ref="F7:G7"/>
    <mergeCell ref="B11:B12"/>
  </mergeCells>
  <drawing r:id="rId2"/>
</worksheet>
</file>