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uglas\Download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7" i="1" l="1"/>
  <c r="W46" i="1"/>
  <c r="W45" i="1"/>
  <c r="W44" i="1"/>
  <c r="W48" i="1"/>
  <c r="V48" i="1"/>
  <c r="V45" i="1" s="1"/>
  <c r="V46" i="1" s="1"/>
  <c r="V47" i="1" s="1"/>
  <c r="B49" i="1" l="1"/>
  <c r="B51" i="1"/>
</calcChain>
</file>

<file path=xl/sharedStrings.xml><?xml version="1.0" encoding="utf-8"?>
<sst xmlns="http://schemas.openxmlformats.org/spreadsheetml/2006/main" count="40" uniqueCount="19">
  <si>
    <t>entradas</t>
  </si>
  <si>
    <t>k8</t>
  </si>
  <si>
    <t>k32</t>
  </si>
  <si>
    <t>k64</t>
  </si>
  <si>
    <t>k4</t>
  </si>
  <si>
    <t>norm</t>
  </si>
  <si>
    <t>inver</t>
  </si>
  <si>
    <t>aleat</t>
  </si>
  <si>
    <t>Select</t>
  </si>
  <si>
    <t>Shell</t>
  </si>
  <si>
    <t>Comb</t>
  </si>
  <si>
    <t>Merge</t>
  </si>
  <si>
    <t>Insert</t>
  </si>
  <si>
    <t>Bubble</t>
  </si>
  <si>
    <t>Normal</t>
  </si>
  <si>
    <t>Inver</t>
  </si>
  <si>
    <t>Aleat</t>
  </si>
  <si>
    <t xml:space="preserve"> </t>
  </si>
  <si>
    <t>inversao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</si>
</sst>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Ordem</a:t>
            </a:r>
            <a:r>
              <a:rPr lang="pt-BR" baseline="0"/>
              <a:t> norm</a:t>
            </a:r>
          </a:p>
        </c:rich>
      </c:tx>
      <c:layout>
        <c:manualLayout>
          <c:xMode val="edge"/>
          <c:yMode val="edge"/>
          <c:x val="0.32624917212451243"/>
          <c:y val="0.61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Plan1!$B$27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Plan1!$B$28:$B$47</c:f>
              <c:numCache>
                <c:formatCode>0.000</c:formatCode>
                <c:ptCount val="20"/>
                <c:pt idx="0">
                  <c:v>2E-3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1.2E-2</c:v>
                </c:pt>
                <c:pt idx="9">
                  <c:v>4.4999999999999998E-2</c:v>
                </c:pt>
                <c:pt idx="10">
                  <c:v>0.14099999999999999</c:v>
                </c:pt>
                <c:pt idx="11">
                  <c:v>0.51</c:v>
                </c:pt>
                <c:pt idx="12">
                  <c:v>2.1579999999999999</c:v>
                </c:pt>
                <c:pt idx="13">
                  <c:v>10.663</c:v>
                </c:pt>
                <c:pt idx="14">
                  <c:v>47.662999999999997</c:v>
                </c:pt>
                <c:pt idx="15">
                  <c:v>198.06</c:v>
                </c:pt>
                <c:pt idx="16">
                  <c:v>801.22</c:v>
                </c:pt>
                <c:pt idx="17">
                  <c:v>3235.2449999999999</c:v>
                </c:pt>
                <c:pt idx="18">
                  <c:v>13063.6</c:v>
                </c:pt>
                <c:pt idx="19">
                  <c:v>52749.512999999999</c:v>
                </c:pt>
              </c:numCache>
            </c:numRef>
          </c:val>
        </c:ser>
        <c:ser>
          <c:idx val="1"/>
          <c:order val="1"/>
          <c:tx>
            <c:strRef>
              <c:f>Plan1!$C$27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Plan1!$C$28:$C$47</c:f>
              <c:numCache>
                <c:formatCode>0.000</c:formatCode>
                <c:ptCount val="20"/>
                <c:pt idx="0">
                  <c:v>4.0000000000000001E-3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1.7999999999999999E-2</c:v>
                </c:pt>
                <c:pt idx="11">
                  <c:v>3.2000000000000001E-2</c:v>
                </c:pt>
                <c:pt idx="12">
                  <c:v>6.9000000000000006E-2</c:v>
                </c:pt>
                <c:pt idx="13">
                  <c:v>0.13600000000000001</c:v>
                </c:pt>
                <c:pt idx="14">
                  <c:v>0.28899999999999998</c:v>
                </c:pt>
                <c:pt idx="15">
                  <c:v>0.52900000000000003</c:v>
                </c:pt>
                <c:pt idx="16">
                  <c:v>1.038</c:v>
                </c:pt>
                <c:pt idx="17">
                  <c:v>2.0670000000000002</c:v>
                </c:pt>
                <c:pt idx="18">
                  <c:v>4.1020000000000003</c:v>
                </c:pt>
                <c:pt idx="19">
                  <c:v>8.3010000000000002</c:v>
                </c:pt>
              </c:numCache>
            </c:numRef>
          </c:val>
        </c:ser>
        <c:ser>
          <c:idx val="2"/>
          <c:order val="2"/>
          <c:tx>
            <c:strRef>
              <c:f>Plan1!$D$27</c:f>
              <c:strCache>
                <c:ptCount val="1"/>
                <c:pt idx="0">
                  <c:v>Comb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Plan1!$A$28:$A$47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Plan1!$D$28:$D$47</c:f>
              <c:numCache>
                <c:formatCode>0.000</c:formatCode>
                <c:ptCount val="20"/>
                <c:pt idx="0">
                  <c:v>5.0000000000000001E-3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6.0000000000000001E-3</c:v>
                </c:pt>
                <c:pt idx="10">
                  <c:v>1.0999999999999999E-2</c:v>
                </c:pt>
                <c:pt idx="11">
                  <c:v>2.5999999999999999E-2</c:v>
                </c:pt>
                <c:pt idx="12">
                  <c:v>5.7000000000000002E-2</c:v>
                </c:pt>
                <c:pt idx="13">
                  <c:v>0.11899999999999999</c:v>
                </c:pt>
                <c:pt idx="14">
                  <c:v>0.247</c:v>
                </c:pt>
                <c:pt idx="15">
                  <c:v>0.48599999999999999</c:v>
                </c:pt>
                <c:pt idx="16">
                  <c:v>0.97799999999999998</c:v>
                </c:pt>
                <c:pt idx="17">
                  <c:v>1.9870000000000001</c:v>
                </c:pt>
                <c:pt idx="18">
                  <c:v>3.9769999999999999</c:v>
                </c:pt>
                <c:pt idx="19">
                  <c:v>8.0530000000000008</c:v>
                </c:pt>
              </c:numCache>
            </c:numRef>
          </c:val>
        </c:ser>
        <c:ser>
          <c:idx val="3"/>
          <c:order val="3"/>
          <c:tx>
            <c:strRef>
              <c:f>Plan1!$E$27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Plan1!$A$28:$A$47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Plan1!$E$28:$E$47</c:f>
              <c:numCache>
                <c:formatCode>0.000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7.0000000000000001E-3</c:v>
                </c:pt>
                <c:pt idx="10">
                  <c:v>1.7000000000000001E-2</c:v>
                </c:pt>
                <c:pt idx="11">
                  <c:v>3.6999999999999998E-2</c:v>
                </c:pt>
                <c:pt idx="12">
                  <c:v>7.1999999999999995E-2</c:v>
                </c:pt>
                <c:pt idx="13">
                  <c:v>0.155</c:v>
                </c:pt>
                <c:pt idx="14">
                  <c:v>0.3</c:v>
                </c:pt>
                <c:pt idx="15">
                  <c:v>0.33900000000000002</c:v>
                </c:pt>
                <c:pt idx="16">
                  <c:v>0.40400000000000003</c:v>
                </c:pt>
                <c:pt idx="17">
                  <c:v>0.54900000000000004</c:v>
                </c:pt>
                <c:pt idx="18">
                  <c:v>0.83599999999999997</c:v>
                </c:pt>
                <c:pt idx="19">
                  <c:v>1.359</c:v>
                </c:pt>
              </c:numCache>
            </c:numRef>
          </c:val>
        </c:ser>
        <c:ser>
          <c:idx val="4"/>
          <c:order val="4"/>
          <c:tx>
            <c:strRef>
              <c:f>Plan1!$F$27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Plan1!$A$28:$A$47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Plan1!$F$28:$F$47</c:f>
              <c:numCache>
                <c:formatCode>0.000</c:formatCode>
                <c:ptCount val="20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2.1999999999999999E-2</c:v>
                </c:pt>
                <c:pt idx="12">
                  <c:v>4.7E-2</c:v>
                </c:pt>
                <c:pt idx="13">
                  <c:v>9.7000000000000003E-2</c:v>
                </c:pt>
                <c:pt idx="14">
                  <c:v>0.191</c:v>
                </c:pt>
                <c:pt idx="15">
                  <c:v>0.36799999999999999</c:v>
                </c:pt>
                <c:pt idx="16">
                  <c:v>0.88200000000000001</c:v>
                </c:pt>
                <c:pt idx="17">
                  <c:v>1.41</c:v>
                </c:pt>
                <c:pt idx="18">
                  <c:v>2.3959999999999999</c:v>
                </c:pt>
                <c:pt idx="19">
                  <c:v>5.8789999999999996</c:v>
                </c:pt>
              </c:numCache>
            </c:numRef>
          </c:val>
        </c:ser>
        <c:ser>
          <c:idx val="5"/>
          <c:order val="5"/>
          <c:tx>
            <c:strRef>
              <c:f>Plan1!$G$27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Plan1!$A$28:$A$47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Plan1!$G$28:$G$47</c:f>
              <c:numCache>
                <c:formatCode>0.000</c:formatCode>
                <c:ptCount val="20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1.0999999999999999E-2</c:v>
                </c:pt>
                <c:pt idx="9">
                  <c:v>4.2000000000000003E-2</c:v>
                </c:pt>
                <c:pt idx="10">
                  <c:v>0.156</c:v>
                </c:pt>
                <c:pt idx="11">
                  <c:v>0.56200000000000006</c:v>
                </c:pt>
                <c:pt idx="12">
                  <c:v>2.4900000000000002</c:v>
                </c:pt>
                <c:pt idx="13">
                  <c:v>11.590999999999999</c:v>
                </c:pt>
                <c:pt idx="14">
                  <c:v>51.911000000000001</c:v>
                </c:pt>
                <c:pt idx="15">
                  <c:v>376.9</c:v>
                </c:pt>
                <c:pt idx="16">
                  <c:v>896.65</c:v>
                </c:pt>
                <c:pt idx="17">
                  <c:v>4161.0835999999999</c:v>
                </c:pt>
                <c:pt idx="18">
                  <c:v>19310.340919999999</c:v>
                </c:pt>
                <c:pt idx="19">
                  <c:v>89613.499100000001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75016"/>
        <c:axId val="333575408"/>
      </c:barChart>
      <c:catAx>
        <c:axId val="33357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75408"/>
        <c:crosses val="autoZero"/>
        <c:auto val="1"/>
        <c:lblAlgn val="ctr"/>
        <c:lblOffset val="100"/>
        <c:noMultiLvlLbl val="0"/>
      </c:catAx>
      <c:valAx>
        <c:axId val="33357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Ordem</a:t>
            </a:r>
            <a:r>
              <a:rPr lang="pt-BR" baseline="0"/>
              <a:t> inver</a:t>
            </a:r>
          </a:p>
        </c:rich>
      </c:tx>
      <c:layout>
        <c:manualLayout>
          <c:xMode val="edge"/>
          <c:yMode val="edge"/>
          <c:x val="0.3604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Plan1!$J$27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Plan1!$J$28:$J$47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1.0999999999999999E-2</c:v>
                </c:pt>
                <c:pt idx="9">
                  <c:v>4.4999999999999998E-2</c:v>
                </c:pt>
                <c:pt idx="10">
                  <c:v>0.16600000000000001</c:v>
                </c:pt>
                <c:pt idx="11">
                  <c:v>0.54300000000000004</c:v>
                </c:pt>
                <c:pt idx="12" formatCode="#,##0">
                  <c:v>2.2999999999999998</c:v>
                </c:pt>
                <c:pt idx="13" formatCode="#,##0">
                  <c:v>10.795</c:v>
                </c:pt>
                <c:pt idx="14" formatCode="#,##0">
                  <c:v>48.314</c:v>
                </c:pt>
                <c:pt idx="15">
                  <c:v>204.27</c:v>
                </c:pt>
                <c:pt idx="16">
                  <c:v>832.63</c:v>
                </c:pt>
                <c:pt idx="17">
                  <c:v>3450.58</c:v>
                </c:pt>
                <c:pt idx="18">
                  <c:v>13962.08</c:v>
                </c:pt>
                <c:pt idx="19">
                  <c:v>57174.07</c:v>
                </c:pt>
              </c:numCache>
            </c:numRef>
          </c:val>
        </c:ser>
        <c:ser>
          <c:idx val="1"/>
          <c:order val="1"/>
          <c:tx>
            <c:strRef>
              <c:f>Plan1!$K$27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Plan1!$K$28:$K$47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1.7999999999999999E-2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0.03</c:v>
                </c:pt>
                <c:pt idx="10">
                  <c:v>3.4000000000000002E-2</c:v>
                </c:pt>
                <c:pt idx="11">
                  <c:v>5.6000000000000001E-2</c:v>
                </c:pt>
                <c:pt idx="12">
                  <c:v>8.7999999999999995E-2</c:v>
                </c:pt>
                <c:pt idx="13">
                  <c:v>0.17899999999999999</c:v>
                </c:pt>
                <c:pt idx="14">
                  <c:v>0.34699999999999998</c:v>
                </c:pt>
                <c:pt idx="15">
                  <c:v>0.35699999999999998</c:v>
                </c:pt>
                <c:pt idx="16" formatCode="#,##0">
                  <c:v>1.349</c:v>
                </c:pt>
                <c:pt idx="17" formatCode="#,##0">
                  <c:v>2.7919999999999998</c:v>
                </c:pt>
                <c:pt idx="18" formatCode="#,##0">
                  <c:v>5.4909999999999997</c:v>
                </c:pt>
                <c:pt idx="19" formatCode="#,##0">
                  <c:v>9.5939999999999994</c:v>
                </c:pt>
              </c:numCache>
            </c:numRef>
          </c:val>
        </c:ser>
        <c:ser>
          <c:idx val="2"/>
          <c:order val="2"/>
          <c:tx>
            <c:strRef>
              <c:f>Plan1!$L$27</c:f>
              <c:strCache>
                <c:ptCount val="1"/>
                <c:pt idx="0">
                  <c:v>Comb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Plan1!$L$28:$L$47</c:f>
              <c:numCache>
                <c:formatCode>General</c:formatCode>
                <c:ptCount val="20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1.4999999999999999E-2</c:v>
                </c:pt>
                <c:pt idx="11">
                  <c:v>2.7E-2</c:v>
                </c:pt>
                <c:pt idx="12">
                  <c:v>6.9000000000000006E-2</c:v>
                </c:pt>
                <c:pt idx="13">
                  <c:v>0.13400000000000001</c:v>
                </c:pt>
                <c:pt idx="14">
                  <c:v>0.28899999999999998</c:v>
                </c:pt>
                <c:pt idx="15">
                  <c:v>0.54600000000000004</c:v>
                </c:pt>
                <c:pt idx="16" formatCode="#,##0">
                  <c:v>1.0780000000000001</c:v>
                </c:pt>
                <c:pt idx="17" formatCode="#,##0">
                  <c:v>2.4540000000000002</c:v>
                </c:pt>
                <c:pt idx="18" formatCode="#,##0">
                  <c:v>4.41</c:v>
                </c:pt>
                <c:pt idx="19" formatCode="#,##0">
                  <c:v>8.8140000000000001</c:v>
                </c:pt>
              </c:numCache>
            </c:numRef>
          </c:val>
        </c:ser>
        <c:ser>
          <c:idx val="3"/>
          <c:order val="3"/>
          <c:tx>
            <c:strRef>
              <c:f>Plan1!$M$27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Plan1!$M$28:$M$47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3.6999999999999998E-2</c:v>
                </c:pt>
                <c:pt idx="12">
                  <c:v>7.9000000000000001E-2</c:v>
                </c:pt>
                <c:pt idx="13">
                  <c:v>0.152</c:v>
                </c:pt>
                <c:pt idx="14">
                  <c:v>0.30199999999999999</c:v>
                </c:pt>
                <c:pt idx="15">
                  <c:v>0.32400000000000001</c:v>
                </c:pt>
                <c:pt idx="16">
                  <c:v>0.40600000000000003</c:v>
                </c:pt>
                <c:pt idx="17">
                  <c:v>0.55300000000000005</c:v>
                </c:pt>
                <c:pt idx="18">
                  <c:v>0.85299999999999998</c:v>
                </c:pt>
                <c:pt idx="19" formatCode="#,##0">
                  <c:v>1.373</c:v>
                </c:pt>
              </c:numCache>
            </c:numRef>
          </c:val>
        </c:ser>
        <c:ser>
          <c:idx val="4"/>
          <c:order val="4"/>
          <c:tx>
            <c:strRef>
              <c:f>Plan1!$N$27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Plan1!$N$28:$N$47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1.2E-2</c:v>
                </c:pt>
                <c:pt idx="8">
                  <c:v>4.7E-2</c:v>
                </c:pt>
                <c:pt idx="9">
                  <c:v>0.17799999999999999</c:v>
                </c:pt>
                <c:pt idx="10">
                  <c:v>0.71799999999999997</c:v>
                </c:pt>
                <c:pt idx="11" formatCode="#,##0">
                  <c:v>2.827</c:v>
                </c:pt>
                <c:pt idx="12" formatCode="#,##0">
                  <c:v>11.465999999999999</c:v>
                </c:pt>
                <c:pt idx="13" formatCode="#,##0">
                  <c:v>46.616999999999997</c:v>
                </c:pt>
                <c:pt idx="14">
                  <c:v>190.09</c:v>
                </c:pt>
                <c:pt idx="15">
                  <c:v>741.25</c:v>
                </c:pt>
                <c:pt idx="16">
                  <c:v>3013.41</c:v>
                </c:pt>
                <c:pt idx="17">
                  <c:v>12244.12</c:v>
                </c:pt>
                <c:pt idx="18">
                  <c:v>49750.31</c:v>
                </c:pt>
                <c:pt idx="19">
                  <c:v>202145.48</c:v>
                </c:pt>
              </c:numCache>
            </c:numRef>
          </c:val>
        </c:ser>
        <c:ser>
          <c:idx val="5"/>
          <c:order val="5"/>
          <c:tx>
            <c:strRef>
              <c:f>Plan1!$O$27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Plan1!$O$28:$O$47</c:f>
              <c:numCache>
                <c:formatCode>General</c:formatCode>
                <c:ptCount val="20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6.0000000000000001E-3</c:v>
                </c:pt>
                <c:pt idx="7">
                  <c:v>2.1000000000000001E-2</c:v>
                </c:pt>
                <c:pt idx="8">
                  <c:v>7.5999999999999998E-2</c:v>
                </c:pt>
                <c:pt idx="9">
                  <c:v>0.27800000000000002</c:v>
                </c:pt>
                <c:pt idx="10" formatCode="#,##0">
                  <c:v>1.083</c:v>
                </c:pt>
                <c:pt idx="11" formatCode="#,##0">
                  <c:v>4.2089999999999996</c:v>
                </c:pt>
                <c:pt idx="12" formatCode="#,##0">
                  <c:v>16.777999999999999</c:v>
                </c:pt>
                <c:pt idx="13" formatCode="#,##0">
                  <c:v>67.644000000000005</c:v>
                </c:pt>
                <c:pt idx="14">
                  <c:v>271.07</c:v>
                </c:pt>
                <c:pt idx="15">
                  <c:v>1076.7</c:v>
                </c:pt>
                <c:pt idx="16">
                  <c:v>4340.8999999999996</c:v>
                </c:pt>
                <c:pt idx="17">
                  <c:v>17501.36</c:v>
                </c:pt>
                <c:pt idx="18">
                  <c:v>70560.259999999995</c:v>
                </c:pt>
                <c:pt idx="19">
                  <c:v>284477.8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77760"/>
        <c:axId val="333576192"/>
      </c:barChart>
      <c:catAx>
        <c:axId val="3335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76192"/>
        <c:crosses val="autoZero"/>
        <c:auto val="1"/>
        <c:lblAlgn val="ctr"/>
        <c:lblOffset val="100"/>
        <c:noMultiLvlLbl val="0"/>
      </c:catAx>
      <c:valAx>
        <c:axId val="33357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5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Plan1!$R$27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Plan1!$Q$28:$Q$47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Plan1!$R$28:$R$47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1.0999999999999999E-2</c:v>
                </c:pt>
                <c:pt idx="9">
                  <c:v>4.1000000000000002E-2</c:v>
                </c:pt>
                <c:pt idx="10">
                  <c:v>0.154</c:v>
                </c:pt>
                <c:pt idx="11">
                  <c:v>0.53300000000000003</c:v>
                </c:pt>
                <c:pt idx="12" formatCode="#,##0">
                  <c:v>2.4529999999999998</c:v>
                </c:pt>
                <c:pt idx="13" formatCode="#,##0">
                  <c:v>10.57</c:v>
                </c:pt>
                <c:pt idx="14" formatCode="#,##0">
                  <c:v>47.768000000000001</c:v>
                </c:pt>
                <c:pt idx="15">
                  <c:v>206.59</c:v>
                </c:pt>
                <c:pt idx="16">
                  <c:v>822.29</c:v>
                </c:pt>
                <c:pt idx="17">
                  <c:v>3522.1480000000001</c:v>
                </c:pt>
                <c:pt idx="18">
                  <c:v>15086.562900000001</c:v>
                </c:pt>
                <c:pt idx="19">
                  <c:v>64620.89</c:v>
                </c:pt>
              </c:numCache>
            </c:numRef>
          </c:val>
        </c:ser>
        <c:ser>
          <c:idx val="1"/>
          <c:order val="1"/>
          <c:tx>
            <c:strRef>
              <c:f>Plan1!$S$27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Plan1!$Q$28:$Q$47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Plan1!$S$28:$S$47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6.0000000000000001E-3</c:v>
                </c:pt>
                <c:pt idx="9">
                  <c:v>0.01</c:v>
                </c:pt>
                <c:pt idx="10">
                  <c:v>1.7000000000000001E-2</c:v>
                </c:pt>
                <c:pt idx="11">
                  <c:v>4.2000000000000003E-2</c:v>
                </c:pt>
                <c:pt idx="12">
                  <c:v>0.10199999999999999</c:v>
                </c:pt>
                <c:pt idx="13">
                  <c:v>0.19</c:v>
                </c:pt>
                <c:pt idx="14">
                  <c:v>0.36499999999999999</c:v>
                </c:pt>
                <c:pt idx="15">
                  <c:v>0.82</c:v>
                </c:pt>
                <c:pt idx="16" formatCode="#,##0">
                  <c:v>1.792</c:v>
                </c:pt>
                <c:pt idx="17" formatCode="#,##0">
                  <c:v>3.51</c:v>
                </c:pt>
                <c:pt idx="18" formatCode="#,##0">
                  <c:v>8.3800000000000008</c:v>
                </c:pt>
                <c:pt idx="19" formatCode="#,##0">
                  <c:v>18.725000000000001</c:v>
                </c:pt>
              </c:numCache>
            </c:numRef>
          </c:val>
        </c:ser>
        <c:ser>
          <c:idx val="2"/>
          <c:order val="2"/>
          <c:tx>
            <c:strRef>
              <c:f>Plan1!$T$27</c:f>
              <c:strCache>
                <c:ptCount val="1"/>
                <c:pt idx="0">
                  <c:v>Comb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Plan1!$Q$28:$Q$47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Plan1!$T$28:$T$47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7.0000000000000001E-3</c:v>
                </c:pt>
                <c:pt idx="10">
                  <c:v>1.4999999999999999E-2</c:v>
                </c:pt>
                <c:pt idx="11">
                  <c:v>3.3000000000000002E-2</c:v>
                </c:pt>
                <c:pt idx="12">
                  <c:v>8.1000000000000003E-2</c:v>
                </c:pt>
                <c:pt idx="13">
                  <c:v>0.155</c:v>
                </c:pt>
                <c:pt idx="14">
                  <c:v>0.309</c:v>
                </c:pt>
                <c:pt idx="15">
                  <c:v>0.66700000000000004</c:v>
                </c:pt>
                <c:pt idx="16" formatCode="#,##0">
                  <c:v>1.339</c:v>
                </c:pt>
                <c:pt idx="17" formatCode="#,##0">
                  <c:v>2.7290000000000001</c:v>
                </c:pt>
                <c:pt idx="18" formatCode="#,##0">
                  <c:v>5.5430000000000001</c:v>
                </c:pt>
                <c:pt idx="19" formatCode="#,##0">
                  <c:v>11.539</c:v>
                </c:pt>
              </c:numCache>
            </c:numRef>
          </c:val>
        </c:ser>
        <c:ser>
          <c:idx val="3"/>
          <c:order val="3"/>
          <c:tx>
            <c:strRef>
              <c:f>Plan1!$U$27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Plan1!$Q$28:$Q$47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Plan1!$U$28:$U$47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0.02</c:v>
                </c:pt>
                <c:pt idx="11">
                  <c:v>3.6999999999999998E-2</c:v>
                </c:pt>
                <c:pt idx="12">
                  <c:v>0.08</c:v>
                </c:pt>
                <c:pt idx="13">
                  <c:v>0.14599999999999999</c:v>
                </c:pt>
                <c:pt idx="14">
                  <c:v>0.32300000000000001</c:v>
                </c:pt>
                <c:pt idx="15">
                  <c:v>0.34300000000000003</c:v>
                </c:pt>
                <c:pt idx="16">
                  <c:v>0.439</c:v>
                </c:pt>
                <c:pt idx="17">
                  <c:v>0.54200000000000004</c:v>
                </c:pt>
                <c:pt idx="18">
                  <c:v>0.82599999999999996</c:v>
                </c:pt>
                <c:pt idx="19" formatCode="#,##0">
                  <c:v>1.343</c:v>
                </c:pt>
              </c:numCache>
            </c:numRef>
          </c:val>
        </c:ser>
        <c:ser>
          <c:idx val="4"/>
          <c:order val="4"/>
          <c:tx>
            <c:strRef>
              <c:f>Plan1!$V$27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Plan1!$Q$28:$Q$47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Plan1!$V$28:$V$47</c:f>
              <c:numCache>
                <c:formatCode>General</c:formatCode>
                <c:ptCount val="20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7.0000000000000001E-3</c:v>
                </c:pt>
                <c:pt idx="8">
                  <c:v>2.5999999999999999E-2</c:v>
                </c:pt>
                <c:pt idx="9">
                  <c:v>9.8000000000000004E-2</c:v>
                </c:pt>
                <c:pt idx="10">
                  <c:v>0.36899999999999999</c:v>
                </c:pt>
                <c:pt idx="11" formatCode="#,##0">
                  <c:v>1.4319999999999999</c:v>
                </c:pt>
                <c:pt idx="12" formatCode="#,##0">
                  <c:v>5.593</c:v>
                </c:pt>
                <c:pt idx="13" formatCode="#,##0">
                  <c:v>23.477</c:v>
                </c:pt>
                <c:pt idx="14" formatCode="#,##0">
                  <c:v>95.962000000000003</c:v>
                </c:pt>
                <c:pt idx="15">
                  <c:v>377.96</c:v>
                </c:pt>
                <c:pt idx="16">
                  <c:v>1476.7</c:v>
                </c:pt>
                <c:pt idx="17">
                  <c:v>5805.5998674895127</c:v>
                </c:pt>
                <c:pt idx="18">
                  <c:v>22824.534313939355</c:v>
                </c:pt>
                <c:pt idx="19">
                  <c:v>89733.942837757262</c:v>
                </c:pt>
              </c:numCache>
            </c:numRef>
          </c:val>
        </c:ser>
        <c:ser>
          <c:idx val="5"/>
          <c:order val="5"/>
          <c:tx>
            <c:strRef>
              <c:f>Plan1!$W$27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Plan1!$Q$28:$Q$47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Plan1!$W$28:$W$47</c:f>
              <c:numCache>
                <c:formatCode>General</c:formatCode>
                <c:ptCount val="20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5.0000000000000001E-3</c:v>
                </c:pt>
                <c:pt idx="7">
                  <c:v>1.6E-2</c:v>
                </c:pt>
                <c:pt idx="8">
                  <c:v>6.3E-2</c:v>
                </c:pt>
                <c:pt idx="9">
                  <c:v>0.23499999999999999</c:v>
                </c:pt>
                <c:pt idx="10">
                  <c:v>0.90400000000000003</c:v>
                </c:pt>
                <c:pt idx="11" formatCode="#,##0">
                  <c:v>3.58</c:v>
                </c:pt>
                <c:pt idx="12" formatCode="#,##0">
                  <c:v>14.295</c:v>
                </c:pt>
                <c:pt idx="13" formatCode="#,##0">
                  <c:v>58.585000000000001</c:v>
                </c:pt>
                <c:pt idx="14">
                  <c:v>235.99</c:v>
                </c:pt>
                <c:pt idx="15">
                  <c:v>950.43</c:v>
                </c:pt>
                <c:pt idx="16">
                  <c:v>3758.8186390142259</c:v>
                </c:pt>
                <c:pt idx="17">
                  <c:v>14865.605632188335</c:v>
                </c:pt>
                <c:pt idx="18">
                  <c:v>58791.405501198802</c:v>
                </c:pt>
                <c:pt idx="19">
                  <c:v>232511.84286244077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50200"/>
        <c:axId val="277245888"/>
      </c:barChart>
      <c:catAx>
        <c:axId val="27725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245888"/>
        <c:crosses val="autoZero"/>
        <c:auto val="1"/>
        <c:lblAlgn val="ctr"/>
        <c:lblOffset val="100"/>
        <c:noMultiLvlLbl val="0"/>
      </c:catAx>
      <c:valAx>
        <c:axId val="277245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25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Plan1!$J$27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Plan1!$J$28:$J$47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1.0999999999999999E-2</c:v>
                </c:pt>
                <c:pt idx="9">
                  <c:v>4.4999999999999998E-2</c:v>
                </c:pt>
                <c:pt idx="10">
                  <c:v>0.16600000000000001</c:v>
                </c:pt>
                <c:pt idx="11">
                  <c:v>0.54300000000000004</c:v>
                </c:pt>
                <c:pt idx="12" formatCode="#,##0">
                  <c:v>2.2999999999999998</c:v>
                </c:pt>
                <c:pt idx="13" formatCode="#,##0">
                  <c:v>10.795</c:v>
                </c:pt>
                <c:pt idx="14" formatCode="#,##0">
                  <c:v>48.314</c:v>
                </c:pt>
                <c:pt idx="15">
                  <c:v>204.27</c:v>
                </c:pt>
                <c:pt idx="16">
                  <c:v>832.63</c:v>
                </c:pt>
                <c:pt idx="17">
                  <c:v>3450.58</c:v>
                </c:pt>
                <c:pt idx="18">
                  <c:v>13962.08</c:v>
                </c:pt>
                <c:pt idx="19">
                  <c:v>57174.07</c:v>
                </c:pt>
              </c:numCache>
            </c:numRef>
          </c:val>
        </c:ser>
        <c:ser>
          <c:idx val="1"/>
          <c:order val="1"/>
          <c:tx>
            <c:strRef>
              <c:f>Plan1!$K$27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Plan1!$K$28:$K$47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1.7999999999999999E-2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0.03</c:v>
                </c:pt>
                <c:pt idx="10">
                  <c:v>3.4000000000000002E-2</c:v>
                </c:pt>
                <c:pt idx="11">
                  <c:v>5.6000000000000001E-2</c:v>
                </c:pt>
                <c:pt idx="12">
                  <c:v>8.7999999999999995E-2</c:v>
                </c:pt>
                <c:pt idx="13">
                  <c:v>0.17899999999999999</c:v>
                </c:pt>
                <c:pt idx="14">
                  <c:v>0.34699999999999998</c:v>
                </c:pt>
                <c:pt idx="15">
                  <c:v>0.35699999999999998</c:v>
                </c:pt>
                <c:pt idx="16" formatCode="#,##0">
                  <c:v>1.349</c:v>
                </c:pt>
                <c:pt idx="17" formatCode="#,##0">
                  <c:v>2.7919999999999998</c:v>
                </c:pt>
                <c:pt idx="18" formatCode="#,##0">
                  <c:v>5.4909999999999997</c:v>
                </c:pt>
                <c:pt idx="19" formatCode="#,##0">
                  <c:v>9.5939999999999994</c:v>
                </c:pt>
              </c:numCache>
            </c:numRef>
          </c:val>
        </c:ser>
        <c:ser>
          <c:idx val="2"/>
          <c:order val="2"/>
          <c:tx>
            <c:strRef>
              <c:f>Plan1!$L$27</c:f>
              <c:strCache>
                <c:ptCount val="1"/>
                <c:pt idx="0">
                  <c:v>Comb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Plan1!$L$28:$L$47</c:f>
              <c:numCache>
                <c:formatCode>General</c:formatCode>
                <c:ptCount val="20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6.0000000000000001E-3</c:v>
                </c:pt>
                <c:pt idx="10">
                  <c:v>1.4999999999999999E-2</c:v>
                </c:pt>
                <c:pt idx="11">
                  <c:v>2.7E-2</c:v>
                </c:pt>
                <c:pt idx="12">
                  <c:v>6.9000000000000006E-2</c:v>
                </c:pt>
                <c:pt idx="13">
                  <c:v>0.13400000000000001</c:v>
                </c:pt>
                <c:pt idx="14">
                  <c:v>0.28899999999999998</c:v>
                </c:pt>
                <c:pt idx="15">
                  <c:v>0.54600000000000004</c:v>
                </c:pt>
                <c:pt idx="16" formatCode="#,##0">
                  <c:v>1.0780000000000001</c:v>
                </c:pt>
                <c:pt idx="17" formatCode="#,##0">
                  <c:v>2.4540000000000002</c:v>
                </c:pt>
                <c:pt idx="18" formatCode="#,##0">
                  <c:v>4.41</c:v>
                </c:pt>
                <c:pt idx="19" formatCode="#,##0">
                  <c:v>8.8140000000000001</c:v>
                </c:pt>
              </c:numCache>
            </c:numRef>
          </c:val>
        </c:ser>
        <c:ser>
          <c:idx val="3"/>
          <c:order val="3"/>
          <c:tx>
            <c:strRef>
              <c:f>Plan1!$M$27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Plan1!$M$28:$M$47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3.6999999999999998E-2</c:v>
                </c:pt>
                <c:pt idx="12">
                  <c:v>7.9000000000000001E-2</c:v>
                </c:pt>
                <c:pt idx="13">
                  <c:v>0.152</c:v>
                </c:pt>
                <c:pt idx="14">
                  <c:v>0.30199999999999999</c:v>
                </c:pt>
                <c:pt idx="15">
                  <c:v>0.32400000000000001</c:v>
                </c:pt>
                <c:pt idx="16">
                  <c:v>0.40600000000000003</c:v>
                </c:pt>
                <c:pt idx="17">
                  <c:v>0.55300000000000005</c:v>
                </c:pt>
                <c:pt idx="18">
                  <c:v>0.85299999999999998</c:v>
                </c:pt>
                <c:pt idx="19" formatCode="#,##0">
                  <c:v>1.373</c:v>
                </c:pt>
              </c:numCache>
            </c:numRef>
          </c:val>
        </c:ser>
        <c:ser>
          <c:idx val="4"/>
          <c:order val="4"/>
          <c:tx>
            <c:strRef>
              <c:f>Plan1!$N$27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Plan1!$N$28:$N$47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1.2E-2</c:v>
                </c:pt>
                <c:pt idx="8">
                  <c:v>4.7E-2</c:v>
                </c:pt>
                <c:pt idx="9">
                  <c:v>0.17799999999999999</c:v>
                </c:pt>
                <c:pt idx="10">
                  <c:v>0.71799999999999997</c:v>
                </c:pt>
                <c:pt idx="11" formatCode="#,##0">
                  <c:v>2.827</c:v>
                </c:pt>
                <c:pt idx="12" formatCode="#,##0">
                  <c:v>11.465999999999999</c:v>
                </c:pt>
                <c:pt idx="13" formatCode="#,##0">
                  <c:v>46.616999999999997</c:v>
                </c:pt>
                <c:pt idx="14">
                  <c:v>190.09</c:v>
                </c:pt>
                <c:pt idx="15">
                  <c:v>741.25</c:v>
                </c:pt>
                <c:pt idx="16">
                  <c:v>3013.41</c:v>
                </c:pt>
                <c:pt idx="17">
                  <c:v>12244.12</c:v>
                </c:pt>
                <c:pt idx="18">
                  <c:v>49750.31</c:v>
                </c:pt>
                <c:pt idx="19">
                  <c:v>202145.48</c:v>
                </c:pt>
              </c:numCache>
            </c:numRef>
          </c:val>
        </c:ser>
        <c:ser>
          <c:idx val="5"/>
          <c:order val="5"/>
          <c:tx>
            <c:strRef>
              <c:f>Plan1!$O$27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Plan1!$O$28:$O$47</c:f>
              <c:numCache>
                <c:formatCode>General</c:formatCode>
                <c:ptCount val="20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6.0000000000000001E-3</c:v>
                </c:pt>
                <c:pt idx="7">
                  <c:v>2.1000000000000001E-2</c:v>
                </c:pt>
                <c:pt idx="8">
                  <c:v>7.5999999999999998E-2</c:v>
                </c:pt>
                <c:pt idx="9">
                  <c:v>0.27800000000000002</c:v>
                </c:pt>
                <c:pt idx="10" formatCode="#,##0">
                  <c:v>1.083</c:v>
                </c:pt>
                <c:pt idx="11" formatCode="#,##0">
                  <c:v>4.2089999999999996</c:v>
                </c:pt>
                <c:pt idx="12" formatCode="#,##0">
                  <c:v>16.777999999999999</c:v>
                </c:pt>
                <c:pt idx="13" formatCode="#,##0">
                  <c:v>67.644000000000005</c:v>
                </c:pt>
                <c:pt idx="14">
                  <c:v>271.07</c:v>
                </c:pt>
                <c:pt idx="15">
                  <c:v>1076.7</c:v>
                </c:pt>
                <c:pt idx="16">
                  <c:v>4340.8999999999996</c:v>
                </c:pt>
                <c:pt idx="17">
                  <c:v>17501.36</c:v>
                </c:pt>
                <c:pt idx="18">
                  <c:v>70560.259999999995</c:v>
                </c:pt>
                <c:pt idx="19">
                  <c:v>284477.8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6824848"/>
        <c:axId val="276576624"/>
      </c:barChart>
      <c:lineChart>
        <c:grouping val="standard"/>
        <c:varyColors val="0"/>
        <c:ser>
          <c:idx val="6"/>
          <c:order val="6"/>
          <c:tx>
            <c:strRef>
              <c:f>Plan1!$P$27</c:f>
              <c:strCache>
                <c:ptCount val="1"/>
                <c:pt idx="0">
                  <c:v>inversao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Plan1!$I$28:$I$47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3200</c:v>
                </c:pt>
                <c:pt idx="10">
                  <c:v>6400</c:v>
                </c:pt>
                <c:pt idx="11">
                  <c:v>12800</c:v>
                </c:pt>
                <c:pt idx="12">
                  <c:v>25600</c:v>
                </c:pt>
                <c:pt idx="13">
                  <c:v>51200</c:v>
                </c:pt>
                <c:pt idx="14">
                  <c:v>102400</c:v>
                </c:pt>
                <c:pt idx="15">
                  <c:v>204800</c:v>
                </c:pt>
                <c:pt idx="16">
                  <c:v>409600</c:v>
                </c:pt>
                <c:pt idx="17">
                  <c:v>819200</c:v>
                </c:pt>
                <c:pt idx="18">
                  <c:v>1638400</c:v>
                </c:pt>
                <c:pt idx="19">
                  <c:v>3276800</c:v>
                </c:pt>
              </c:numCache>
            </c:numRef>
          </c:cat>
          <c:val>
            <c:numRef>
              <c:f>Plan1!$P$28:$P$47</c:f>
              <c:numCache>
                <c:formatCode>General</c:formatCode>
                <c:ptCount val="20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4950</c:v>
                </c:pt>
                <c:pt idx="5">
                  <c:v>19900</c:v>
                </c:pt>
                <c:pt idx="6">
                  <c:v>79800</c:v>
                </c:pt>
                <c:pt idx="7">
                  <c:v>319599</c:v>
                </c:pt>
                <c:pt idx="8">
                  <c:v>1279198</c:v>
                </c:pt>
                <c:pt idx="9">
                  <c:v>5118387</c:v>
                </c:pt>
                <c:pt idx="10">
                  <c:v>20476741</c:v>
                </c:pt>
                <c:pt idx="11">
                  <c:v>81913342</c:v>
                </c:pt>
                <c:pt idx="12">
                  <c:v>327666029</c:v>
                </c:pt>
                <c:pt idx="13">
                  <c:v>531068953</c:v>
                </c:pt>
                <c:pt idx="14">
                  <c:v>947840839</c:v>
                </c:pt>
                <c:pt idx="15">
                  <c:v>20971417600</c:v>
                </c:pt>
                <c:pt idx="16">
                  <c:v>83885875200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24848"/>
        <c:axId val="276576624"/>
      </c:lineChart>
      <c:catAx>
        <c:axId val="3968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6576624"/>
        <c:crosses val="autoZero"/>
        <c:auto val="1"/>
        <c:lblAlgn val="ctr"/>
        <c:lblOffset val="100"/>
        <c:noMultiLvlLbl val="0"/>
      </c:catAx>
      <c:valAx>
        <c:axId val="276576624"/>
        <c:scaling>
          <c:logBase val="10"/>
          <c:orientation val="minMax"/>
          <c:max val="9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58</xdr:row>
      <xdr:rowOff>80962</xdr:rowOff>
    </xdr:from>
    <xdr:to>
      <xdr:col>6</xdr:col>
      <xdr:colOff>519112</xdr:colOff>
      <xdr:row>72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614362</xdr:colOff>
      <xdr:row>48</xdr:row>
      <xdr:rowOff>4762</xdr:rowOff>
    </xdr:from>
    <xdr:to>
      <xdr:col>15</xdr:col>
      <xdr:colOff>33337</xdr:colOff>
      <xdr:row>62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538162</xdr:colOff>
      <xdr:row>49</xdr:row>
      <xdr:rowOff>71437</xdr:rowOff>
    </xdr:from>
    <xdr:to>
      <xdr:col>23</xdr:col>
      <xdr:colOff>233362</xdr:colOff>
      <xdr:row>63</xdr:row>
      <xdr:rowOff>147637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29</xdr:row>
      <xdr:rowOff>166687</xdr:rowOff>
    </xdr:from>
    <xdr:to>
      <xdr:col>16</xdr:col>
      <xdr:colOff>533400</xdr:colOff>
      <xdr:row>43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topLeftCell="D28" workbookViewId="0">
      <selection activeCell="I27" sqref="I27:P47"/>
    </sheetView>
  </sheetViews>
  <sheetFormatPr defaultRowHeight="15" x14ac:dyDescent="0.25"/>
  <cols>
    <col min="1" max="1" width="14.140625" customWidth="1"/>
    <col min="2" max="2" width="41.85546875" customWidth="1"/>
    <col min="3" max="3" width="9.5703125" bestFit="1" customWidth="1"/>
    <col min="7" max="7" width="11.5703125" bestFit="1" customWidth="1"/>
    <col min="8" max="9" width="9.5703125" bestFit="1" customWidth="1"/>
    <col min="10" max="10" width="12.140625" customWidth="1"/>
    <col min="13" max="13" width="11.5703125" bestFit="1" customWidth="1"/>
    <col min="14" max="15" width="9.5703125" bestFit="1" customWidth="1"/>
    <col min="18" max="18" width="10.5703125" bestFit="1" customWidth="1"/>
    <col min="22" max="22" width="23" customWidth="1"/>
    <col min="23" max="23" width="11.5703125" bestFit="1" customWidth="1"/>
  </cols>
  <sheetData>
    <row r="1" spans="1:17" x14ac:dyDescent="0.25">
      <c r="A1" s="3" t="s">
        <v>5</v>
      </c>
      <c r="G1" t="s">
        <v>6</v>
      </c>
      <c r="M1" t="s">
        <v>7</v>
      </c>
    </row>
    <row r="2" spans="1:17" ht="16.5" customHeight="1" x14ac:dyDescent="0.25">
      <c r="B2" t="s">
        <v>4</v>
      </c>
      <c r="C2" t="s">
        <v>1</v>
      </c>
      <c r="D2" t="s">
        <v>2</v>
      </c>
      <c r="E2" t="s">
        <v>3</v>
      </c>
      <c r="G2" t="s">
        <v>0</v>
      </c>
      <c r="H2" t="s">
        <v>4</v>
      </c>
      <c r="I2" t="s">
        <v>1</v>
      </c>
      <c r="J2" t="s">
        <v>2</v>
      </c>
      <c r="K2" t="s">
        <v>3</v>
      </c>
      <c r="M2" t="s">
        <v>0</v>
      </c>
      <c r="N2" t="s">
        <v>4</v>
      </c>
      <c r="O2" t="s">
        <v>1</v>
      </c>
      <c r="P2" t="s">
        <v>2</v>
      </c>
      <c r="Q2" t="s">
        <v>3</v>
      </c>
    </row>
    <row r="3" spans="1:17" x14ac:dyDescent="0.25">
      <c r="A3">
        <v>10</v>
      </c>
      <c r="B3" s="2">
        <v>1E-3</v>
      </c>
      <c r="C3" s="2">
        <v>2E-3</v>
      </c>
      <c r="D3" s="2">
        <v>1E-3</v>
      </c>
      <c r="E3" s="2">
        <v>1E-3</v>
      </c>
      <c r="F3" s="2"/>
      <c r="G3" s="2">
        <v>10</v>
      </c>
      <c r="H3" s="2">
        <v>1E-3</v>
      </c>
      <c r="I3" s="2">
        <v>1E-3</v>
      </c>
      <c r="J3" s="2">
        <v>1E-3</v>
      </c>
      <c r="K3" s="2">
        <v>1E-3</v>
      </c>
      <c r="L3" s="2"/>
      <c r="M3" s="2">
        <v>10</v>
      </c>
      <c r="N3" s="2">
        <v>1E-3</v>
      </c>
      <c r="O3" s="2">
        <v>1E-3</v>
      </c>
      <c r="P3" s="2">
        <v>2E-3</v>
      </c>
      <c r="Q3" s="2">
        <v>1E-3</v>
      </c>
    </row>
    <row r="4" spans="1:17" x14ac:dyDescent="0.25">
      <c r="A4">
        <v>20</v>
      </c>
      <c r="B4" s="2">
        <v>1E-3</v>
      </c>
      <c r="C4" s="2">
        <v>1E-3</v>
      </c>
      <c r="D4" s="2">
        <v>1E-3</v>
      </c>
      <c r="E4" s="2">
        <v>1E-3</v>
      </c>
      <c r="F4" s="2"/>
      <c r="G4" s="2">
        <v>20</v>
      </c>
      <c r="H4" s="2">
        <v>1E-3</v>
      </c>
      <c r="I4" s="2">
        <v>1E-3</v>
      </c>
      <c r="J4" s="2">
        <v>1E-3</v>
      </c>
      <c r="K4" s="2">
        <v>1E-3</v>
      </c>
      <c r="L4" s="2"/>
      <c r="M4" s="2">
        <v>20</v>
      </c>
      <c r="N4" s="2">
        <v>1E-3</v>
      </c>
      <c r="O4" s="2">
        <v>1E-3</v>
      </c>
      <c r="P4" s="2">
        <v>1E-3</v>
      </c>
      <c r="Q4" s="2">
        <v>1E-3</v>
      </c>
    </row>
    <row r="5" spans="1:17" x14ac:dyDescent="0.25">
      <c r="A5">
        <v>40</v>
      </c>
      <c r="B5" s="2">
        <v>1E-3</v>
      </c>
      <c r="C5" s="2">
        <v>1E-3</v>
      </c>
      <c r="D5" s="2">
        <v>1E-3</v>
      </c>
      <c r="E5" s="2">
        <v>1E-3</v>
      </c>
      <c r="F5" s="2"/>
      <c r="G5" s="2">
        <v>40</v>
      </c>
      <c r="H5" s="2">
        <v>1E-3</v>
      </c>
      <c r="I5" s="2">
        <v>1E-3</v>
      </c>
      <c r="J5" s="2">
        <v>1E-3</v>
      </c>
      <c r="K5" s="2">
        <v>1E-3</v>
      </c>
      <c r="L5" s="2"/>
      <c r="M5" s="2">
        <v>40</v>
      </c>
      <c r="N5" s="2">
        <v>1E-3</v>
      </c>
      <c r="O5" s="2">
        <v>1E-3</v>
      </c>
      <c r="P5" s="2">
        <v>1E-3</v>
      </c>
      <c r="Q5" s="2">
        <v>1E-3</v>
      </c>
    </row>
    <row r="6" spans="1:17" x14ac:dyDescent="0.25">
      <c r="A6">
        <v>80</v>
      </c>
      <c r="B6" s="2">
        <v>1E-3</v>
      </c>
      <c r="C6" s="2">
        <v>1E-3</v>
      </c>
      <c r="D6" s="2">
        <v>1E-3</v>
      </c>
      <c r="E6" s="2">
        <v>1E-3</v>
      </c>
      <c r="F6" s="2"/>
      <c r="G6" s="2">
        <v>80</v>
      </c>
      <c r="H6" s="2">
        <v>1E-3</v>
      </c>
      <c r="I6" s="2">
        <v>1E-3</v>
      </c>
      <c r="J6" s="2">
        <v>1E-3</v>
      </c>
      <c r="K6" s="2">
        <v>1E-3</v>
      </c>
      <c r="L6" s="2"/>
      <c r="M6" s="2">
        <v>80</v>
      </c>
      <c r="N6" s="2">
        <v>1E-3</v>
      </c>
      <c r="O6" s="2">
        <v>1E-3</v>
      </c>
      <c r="P6" s="2">
        <v>1E-3</v>
      </c>
      <c r="Q6" s="2">
        <v>1E-3</v>
      </c>
    </row>
    <row r="7" spans="1:17" x14ac:dyDescent="0.25">
      <c r="A7">
        <v>100</v>
      </c>
      <c r="B7" s="2">
        <v>1E-3</v>
      </c>
      <c r="C7" s="2">
        <v>1E-3</v>
      </c>
      <c r="D7" s="2">
        <v>1E-3</v>
      </c>
      <c r="E7" s="2">
        <v>1E-3</v>
      </c>
      <c r="F7" s="2"/>
      <c r="G7" s="2">
        <v>100</v>
      </c>
      <c r="H7" s="2">
        <v>1E-3</v>
      </c>
      <c r="I7" s="2">
        <v>1E-3</v>
      </c>
      <c r="J7" s="2">
        <v>1E-3</v>
      </c>
      <c r="K7" s="2">
        <v>1E-3</v>
      </c>
      <c r="L7" s="2"/>
      <c r="M7" s="2">
        <v>100</v>
      </c>
      <c r="N7" s="2">
        <v>1E-3</v>
      </c>
      <c r="O7" s="2">
        <v>1E-3</v>
      </c>
      <c r="P7" s="2">
        <v>1E-3</v>
      </c>
      <c r="Q7" s="2">
        <v>1E-3</v>
      </c>
    </row>
    <row r="8" spans="1:17" x14ac:dyDescent="0.25">
      <c r="A8" s="3">
        <v>200</v>
      </c>
      <c r="B8" s="2">
        <v>1E-3</v>
      </c>
      <c r="C8" s="2">
        <v>1E-3</v>
      </c>
      <c r="D8" s="2">
        <v>1E-3</v>
      </c>
      <c r="E8" s="2">
        <v>1E-3</v>
      </c>
      <c r="F8" s="2"/>
      <c r="G8" s="2">
        <v>200</v>
      </c>
      <c r="H8" s="2">
        <v>1E-3</v>
      </c>
      <c r="I8" s="2">
        <v>1E-3</v>
      </c>
      <c r="J8" s="2">
        <v>1E-3</v>
      </c>
      <c r="K8" s="2">
        <v>1E-3</v>
      </c>
      <c r="L8" s="2"/>
      <c r="M8" s="2">
        <v>200</v>
      </c>
      <c r="N8" s="2">
        <v>1E-3</v>
      </c>
      <c r="O8" s="2">
        <v>1E-3</v>
      </c>
      <c r="P8" s="2">
        <v>1E-3</v>
      </c>
      <c r="Q8" s="2">
        <v>1E-3</v>
      </c>
    </row>
    <row r="9" spans="1:17" x14ac:dyDescent="0.25">
      <c r="A9">
        <v>400</v>
      </c>
      <c r="B9" s="2">
        <v>1E-3</v>
      </c>
      <c r="C9" s="2">
        <v>1E-3</v>
      </c>
      <c r="D9" s="2">
        <v>1E-3</v>
      </c>
      <c r="E9" s="2">
        <v>1E-3</v>
      </c>
      <c r="F9" s="2"/>
      <c r="G9" s="2">
        <v>400</v>
      </c>
      <c r="H9" s="2">
        <v>2E-3</v>
      </c>
      <c r="I9" s="2">
        <v>1E-3</v>
      </c>
      <c r="J9" s="2">
        <v>1E-3</v>
      </c>
      <c r="K9" s="2">
        <v>2E-3</v>
      </c>
      <c r="L9" s="2"/>
      <c r="M9" s="2">
        <v>400</v>
      </c>
      <c r="N9" s="2">
        <v>1E-3</v>
      </c>
      <c r="O9" s="2">
        <v>1E-3</v>
      </c>
      <c r="P9" s="2">
        <v>1E-3</v>
      </c>
      <c r="Q9" s="2">
        <v>1E-3</v>
      </c>
    </row>
    <row r="10" spans="1:17" x14ac:dyDescent="0.25">
      <c r="A10">
        <v>800</v>
      </c>
      <c r="B10" s="2">
        <v>2E-3</v>
      </c>
      <c r="C10" s="2">
        <v>2E-3</v>
      </c>
      <c r="D10" s="2">
        <v>2E-3</v>
      </c>
      <c r="E10" s="2">
        <v>2E-3</v>
      </c>
      <c r="F10" s="2"/>
      <c r="G10" s="2">
        <v>800</v>
      </c>
      <c r="H10" s="2">
        <v>2E-3</v>
      </c>
      <c r="I10" s="2">
        <v>2E-3</v>
      </c>
      <c r="J10" s="2">
        <v>2E-3</v>
      </c>
      <c r="K10" s="2">
        <v>2E-3</v>
      </c>
      <c r="L10" s="2"/>
      <c r="M10" s="2">
        <v>800</v>
      </c>
      <c r="N10" s="2">
        <v>2E-3</v>
      </c>
      <c r="O10" s="2">
        <v>2E-3</v>
      </c>
      <c r="P10" s="2">
        <v>2E-3</v>
      </c>
      <c r="Q10" s="2">
        <v>2E-3</v>
      </c>
    </row>
    <row r="11" spans="1:17" x14ac:dyDescent="0.25">
      <c r="A11">
        <v>1600</v>
      </c>
      <c r="B11" s="2">
        <v>4.0000000000000001E-3</v>
      </c>
      <c r="C11" s="2">
        <v>4.0000000000000001E-3</v>
      </c>
      <c r="D11" s="2">
        <v>3.0000000000000001E-3</v>
      </c>
      <c r="E11" s="2">
        <v>3.0000000000000001E-3</v>
      </c>
      <c r="F11" s="2"/>
      <c r="G11" s="2">
        <v>1600</v>
      </c>
      <c r="H11" s="2">
        <v>4.0000000000000001E-3</v>
      </c>
      <c r="I11" s="2">
        <v>4.0000000000000001E-3</v>
      </c>
      <c r="J11" s="2">
        <v>4.0000000000000001E-3</v>
      </c>
      <c r="K11" s="2">
        <v>4.0000000000000001E-3</v>
      </c>
      <c r="L11" s="2"/>
      <c r="M11" s="2">
        <v>1600</v>
      </c>
      <c r="N11" s="2">
        <v>5.0000000000000001E-3</v>
      </c>
      <c r="O11" s="2">
        <v>4.0000000000000001E-3</v>
      </c>
      <c r="P11" s="2">
        <v>4.0000000000000001E-3</v>
      </c>
      <c r="Q11" s="2">
        <v>4.0000000000000001E-3</v>
      </c>
    </row>
    <row r="12" spans="1:17" x14ac:dyDescent="0.25">
      <c r="A12">
        <v>3200</v>
      </c>
      <c r="B12" s="2">
        <v>8.9999999999999993E-3</v>
      </c>
      <c r="C12" s="2">
        <v>8.9999999999999993E-3</v>
      </c>
      <c r="D12" s="2">
        <v>8.0000000000000002E-3</v>
      </c>
      <c r="E12" s="2">
        <v>7.0000000000000001E-3</v>
      </c>
      <c r="F12" s="2"/>
      <c r="G12" s="2">
        <v>3200</v>
      </c>
      <c r="H12" s="2">
        <v>8.9999999999999993E-3</v>
      </c>
      <c r="I12" s="2">
        <v>8.9999999999999993E-3</v>
      </c>
      <c r="J12" s="2">
        <v>8.9999999999999993E-3</v>
      </c>
      <c r="K12" s="2">
        <v>0.01</v>
      </c>
      <c r="L12" s="2"/>
      <c r="M12" s="2">
        <v>3200</v>
      </c>
      <c r="N12" s="2">
        <v>0.01</v>
      </c>
      <c r="O12" s="2">
        <v>8.9999999999999993E-3</v>
      </c>
      <c r="P12" s="2">
        <v>8.9999999999999993E-3</v>
      </c>
      <c r="Q12" s="2">
        <v>8.9999999999999993E-3</v>
      </c>
    </row>
    <row r="13" spans="1:17" x14ac:dyDescent="0.25">
      <c r="A13">
        <v>6400</v>
      </c>
      <c r="B13" s="2">
        <v>0.02</v>
      </c>
      <c r="C13" s="2">
        <v>0.02</v>
      </c>
      <c r="D13" s="2">
        <v>1.7999999999999999E-2</v>
      </c>
      <c r="E13" s="2">
        <v>1.7999999999999999E-2</v>
      </c>
      <c r="F13" s="2"/>
      <c r="G13" s="2">
        <v>6400</v>
      </c>
      <c r="H13" s="2">
        <v>0.02</v>
      </c>
      <c r="I13" s="2">
        <v>2.1000000000000001E-2</v>
      </c>
      <c r="J13" s="2">
        <v>2.5000000000000001E-2</v>
      </c>
      <c r="K13" s="2">
        <v>1.9E-2</v>
      </c>
      <c r="L13" s="2"/>
      <c r="M13" s="2">
        <v>6400</v>
      </c>
      <c r="N13" s="2">
        <v>2.3E-2</v>
      </c>
      <c r="O13" s="2">
        <v>0.02</v>
      </c>
      <c r="P13" s="2">
        <v>2.1999999999999999E-2</v>
      </c>
      <c r="Q13" s="2">
        <v>2.3E-2</v>
      </c>
    </row>
    <row r="14" spans="1:17" x14ac:dyDescent="0.25">
      <c r="A14">
        <v>12800</v>
      </c>
      <c r="B14" s="2">
        <v>4.8000000000000001E-2</v>
      </c>
      <c r="C14" s="2">
        <v>4.5999999999999999E-2</v>
      </c>
      <c r="D14" s="2">
        <v>3.9E-2</v>
      </c>
      <c r="E14" s="2">
        <v>4.2999999999999997E-2</v>
      </c>
      <c r="F14" s="2"/>
      <c r="G14" s="2">
        <v>12800</v>
      </c>
      <c r="H14" s="2">
        <v>4.8000000000000001E-2</v>
      </c>
      <c r="I14" s="2">
        <v>4.7E-2</v>
      </c>
      <c r="J14" s="2">
        <v>4.7E-2</v>
      </c>
      <c r="K14" s="2">
        <v>4.8000000000000001E-2</v>
      </c>
      <c r="L14" s="2"/>
      <c r="M14" s="2">
        <v>12800</v>
      </c>
      <c r="N14" s="2">
        <v>5.1999999999999998E-2</v>
      </c>
      <c r="O14" s="2">
        <v>4.4999999999999998E-2</v>
      </c>
      <c r="P14" s="2">
        <v>5.3999999999999999E-2</v>
      </c>
      <c r="Q14" s="2">
        <v>5.1999999999999998E-2</v>
      </c>
    </row>
    <row r="15" spans="1:17" x14ac:dyDescent="0.25">
      <c r="A15">
        <v>25600</v>
      </c>
      <c r="B15" s="2">
        <v>9.9000000000000005E-2</v>
      </c>
      <c r="C15" s="2">
        <v>0.10199999999999999</v>
      </c>
      <c r="D15" s="2">
        <v>8.5999999999999993E-2</v>
      </c>
      <c r="E15" s="2">
        <v>0.105</v>
      </c>
      <c r="F15" s="2"/>
      <c r="G15" s="2">
        <v>25600</v>
      </c>
      <c r="H15" s="2">
        <v>0.10199999999999999</v>
      </c>
      <c r="I15" s="2">
        <v>0.104</v>
      </c>
      <c r="J15" s="2">
        <v>9.7000000000000003E-2</v>
      </c>
      <c r="K15" s="2">
        <v>0.124</v>
      </c>
      <c r="L15" s="2"/>
      <c r="M15" s="2">
        <v>25600</v>
      </c>
      <c r="N15" s="2">
        <v>0.12</v>
      </c>
      <c r="O15" s="2">
        <v>0.106</v>
      </c>
      <c r="P15" s="2">
        <v>0.104</v>
      </c>
      <c r="Q15" s="2">
        <v>0.12</v>
      </c>
    </row>
    <row r="16" spans="1:17" x14ac:dyDescent="0.25">
      <c r="A16">
        <v>51200</v>
      </c>
      <c r="B16" s="2">
        <v>0.216</v>
      </c>
      <c r="C16" s="2">
        <v>0.20399999999999999</v>
      </c>
      <c r="D16" s="2">
        <v>0.20699999999999999</v>
      </c>
      <c r="E16" s="2">
        <v>0.183</v>
      </c>
      <c r="F16" s="2"/>
      <c r="G16" s="2">
        <v>51200</v>
      </c>
      <c r="H16" s="2">
        <v>0.23599999999999999</v>
      </c>
      <c r="I16" s="2">
        <v>0.217</v>
      </c>
      <c r="J16" s="2">
        <v>0.21199999999999999</v>
      </c>
      <c r="K16" s="2">
        <v>0.24</v>
      </c>
      <c r="L16" s="2"/>
      <c r="M16" s="2">
        <v>51200</v>
      </c>
      <c r="N16" s="2">
        <v>0.21</v>
      </c>
      <c r="O16" s="2">
        <v>0.20799999999999999</v>
      </c>
      <c r="P16" s="2">
        <v>0.21</v>
      </c>
      <c r="Q16" s="2">
        <v>0.21</v>
      </c>
    </row>
    <row r="17" spans="1:23" x14ac:dyDescent="0.25">
      <c r="A17">
        <v>102400</v>
      </c>
      <c r="B17" s="2">
        <v>0.41399999999999998</v>
      </c>
      <c r="C17" s="2">
        <v>0.39600000000000002</v>
      </c>
      <c r="D17" s="2">
        <v>0.37</v>
      </c>
      <c r="E17" s="2">
        <v>0.37</v>
      </c>
      <c r="F17" s="2"/>
      <c r="G17" s="2">
        <v>102400</v>
      </c>
      <c r="H17" s="2">
        <v>0.41199999999999998</v>
      </c>
      <c r="I17" s="2">
        <v>0.40200000000000002</v>
      </c>
      <c r="J17" s="2">
        <v>0.42099999999999999</v>
      </c>
      <c r="K17" s="2">
        <v>0.443</v>
      </c>
      <c r="L17" s="2"/>
      <c r="M17" s="2">
        <v>102400</v>
      </c>
      <c r="N17" s="2">
        <v>0.436</v>
      </c>
      <c r="O17" s="2">
        <v>0.42899999999999999</v>
      </c>
      <c r="P17" s="2">
        <v>0.41499999999999998</v>
      </c>
      <c r="Q17" s="2">
        <v>0.436</v>
      </c>
    </row>
    <row r="18" spans="1:23" x14ac:dyDescent="0.25">
      <c r="A18">
        <v>204800</v>
      </c>
      <c r="B18" s="2">
        <v>0.82</v>
      </c>
      <c r="C18" s="2">
        <v>0.78200000000000003</v>
      </c>
      <c r="D18" s="2">
        <v>0.72199999999999998</v>
      </c>
      <c r="E18" s="2">
        <v>0.72699999999999998</v>
      </c>
      <c r="F18" s="2"/>
      <c r="G18" s="2">
        <v>204800</v>
      </c>
      <c r="H18" s="2">
        <v>0.82299999999999995</v>
      </c>
      <c r="I18" s="2">
        <v>0.80500000000000005</v>
      </c>
      <c r="J18" s="2">
        <v>0.81899999999999995</v>
      </c>
      <c r="K18" s="2">
        <v>0.89700000000000002</v>
      </c>
      <c r="L18" s="2"/>
      <c r="M18" s="2">
        <v>204800</v>
      </c>
      <c r="N18" s="2">
        <v>0.86299999999999999</v>
      </c>
      <c r="O18" s="2">
        <v>0.83699999999999997</v>
      </c>
      <c r="P18" s="2">
        <v>0.81899999999999995</v>
      </c>
      <c r="Q18" s="2">
        <v>0.86299999999999999</v>
      </c>
    </row>
    <row r="19" spans="1:23" x14ac:dyDescent="0.25">
      <c r="A19">
        <v>409600</v>
      </c>
      <c r="B19" s="2">
        <v>1.6619999999999999</v>
      </c>
      <c r="C19" s="2">
        <v>1.5860000000000001</v>
      </c>
      <c r="D19" s="2">
        <v>1.4950000000000001</v>
      </c>
      <c r="E19" s="2">
        <v>1.4059999999999999</v>
      </c>
      <c r="F19" s="2"/>
      <c r="G19" s="2">
        <v>409600</v>
      </c>
      <c r="H19" s="2">
        <v>1.6619999999999999</v>
      </c>
      <c r="I19" s="2">
        <v>1.587</v>
      </c>
      <c r="J19" s="2">
        <v>1.653</v>
      </c>
      <c r="K19" s="2">
        <v>1.7869999999999999</v>
      </c>
      <c r="L19" s="2"/>
      <c r="M19" s="2">
        <v>409600</v>
      </c>
      <c r="N19" s="2">
        <v>1.716</v>
      </c>
      <c r="O19" s="2">
        <v>1.6859999999999999</v>
      </c>
      <c r="P19" s="2">
        <v>1.6559999999999999</v>
      </c>
      <c r="Q19" s="2">
        <v>1.716</v>
      </c>
    </row>
    <row r="20" spans="1:23" x14ac:dyDescent="0.25">
      <c r="A20">
        <v>819200</v>
      </c>
      <c r="B20" s="2">
        <v>3.3730000000000002</v>
      </c>
      <c r="C20" s="2">
        <v>3.2429999999999999</v>
      </c>
      <c r="D20" s="2">
        <v>3.069</v>
      </c>
      <c r="E20" s="2">
        <v>2.9889999999999999</v>
      </c>
      <c r="F20" s="2"/>
      <c r="G20" s="2">
        <v>819200</v>
      </c>
      <c r="H20" s="2">
        <v>3.3439999999999999</v>
      </c>
      <c r="I20" s="2">
        <v>3.2850000000000001</v>
      </c>
      <c r="J20" s="2">
        <v>3.3650000000000002</v>
      </c>
      <c r="K20" s="2">
        <v>3.6389999999999998</v>
      </c>
      <c r="L20" s="2"/>
      <c r="M20" s="2">
        <v>819200</v>
      </c>
      <c r="N20" s="2">
        <v>3.5049999999999999</v>
      </c>
      <c r="O20" s="2">
        <v>3.4249999999999998</v>
      </c>
      <c r="P20" s="2">
        <v>3.35</v>
      </c>
      <c r="Q20" s="2">
        <v>3.5049999999999999</v>
      </c>
    </row>
    <row r="21" spans="1:23" x14ac:dyDescent="0.25">
      <c r="A21">
        <v>1638400</v>
      </c>
      <c r="B21" s="2">
        <v>6.9349999999999996</v>
      </c>
      <c r="C21" s="2">
        <v>6.6669999999999998</v>
      </c>
      <c r="D21" s="2">
        <v>6.2249999999999996</v>
      </c>
      <c r="E21" s="2">
        <v>6.149</v>
      </c>
      <c r="F21" s="2"/>
      <c r="G21" s="2">
        <v>1638400</v>
      </c>
      <c r="H21" s="2">
        <v>6.9349999999999996</v>
      </c>
      <c r="I21" s="2">
        <v>6.8159999999999998</v>
      </c>
      <c r="J21" s="2">
        <v>6.883</v>
      </c>
      <c r="K21" s="2">
        <v>7.4210000000000003</v>
      </c>
      <c r="L21" s="2"/>
      <c r="M21" s="2">
        <v>1638400</v>
      </c>
      <c r="N21" s="2">
        <v>7.2539999999999996</v>
      </c>
      <c r="O21" s="2">
        <v>7.02</v>
      </c>
      <c r="P21" s="2">
        <v>6.9</v>
      </c>
      <c r="Q21" s="2">
        <v>7.2539999999999996</v>
      </c>
    </row>
    <row r="22" spans="1:23" x14ac:dyDescent="0.25">
      <c r="A22">
        <v>3276800</v>
      </c>
      <c r="B22" s="2">
        <v>14.238</v>
      </c>
      <c r="C22" s="2">
        <v>13.802</v>
      </c>
      <c r="D22" s="2">
        <v>12.797000000000001</v>
      </c>
      <c r="E22" s="2">
        <v>12.819000000000001</v>
      </c>
      <c r="F22" s="2"/>
      <c r="G22" s="2">
        <v>3276800</v>
      </c>
      <c r="H22" s="2">
        <v>14.414999999999999</v>
      </c>
      <c r="I22" s="2">
        <v>14.057</v>
      </c>
      <c r="J22" s="2">
        <v>14.272</v>
      </c>
      <c r="K22" s="2">
        <v>15.576000000000001</v>
      </c>
      <c r="L22" s="2"/>
      <c r="M22" s="2">
        <v>3276800</v>
      </c>
      <c r="N22" s="2">
        <v>15.023999999999999</v>
      </c>
      <c r="O22" s="2">
        <v>14.603999999999999</v>
      </c>
      <c r="P22" s="2">
        <v>14.255000000000001</v>
      </c>
      <c r="Q22" s="2">
        <v>15.023999999999999</v>
      </c>
    </row>
    <row r="24" spans="1:23" x14ac:dyDescent="0.25">
      <c r="B24" s="1"/>
    </row>
    <row r="25" spans="1:23" x14ac:dyDescent="0.25">
      <c r="B25" s="1"/>
    </row>
    <row r="26" spans="1:23" ht="15.75" thickBot="1" x14ac:dyDescent="0.3">
      <c r="A26" t="s">
        <v>14</v>
      </c>
      <c r="B26" s="1"/>
      <c r="I26" t="s">
        <v>15</v>
      </c>
      <c r="Q26" t="s">
        <v>16</v>
      </c>
    </row>
    <row r="27" spans="1:23" ht="15.75" thickBot="1" x14ac:dyDescent="0.3">
      <c r="A27" s="4"/>
      <c r="B27" s="4" t="s">
        <v>8</v>
      </c>
      <c r="C27" s="4" t="s">
        <v>9</v>
      </c>
      <c r="D27" s="4" t="s">
        <v>10</v>
      </c>
      <c r="E27" s="4" t="s">
        <v>11</v>
      </c>
      <c r="F27" s="4" t="s">
        <v>12</v>
      </c>
      <c r="G27" s="4" t="s">
        <v>13</v>
      </c>
      <c r="H27" s="5"/>
      <c r="I27" s="4"/>
      <c r="J27" s="4" t="s">
        <v>8</v>
      </c>
      <c r="K27" s="4" t="s">
        <v>9</v>
      </c>
      <c r="L27" s="4" t="s">
        <v>10</v>
      </c>
      <c r="M27" s="4" t="s">
        <v>11</v>
      </c>
      <c r="N27" s="4" t="s">
        <v>12</v>
      </c>
      <c r="O27" s="4" t="s">
        <v>13</v>
      </c>
      <c r="P27" s="5" t="s">
        <v>18</v>
      </c>
      <c r="Q27" s="4"/>
      <c r="R27" s="4" t="s">
        <v>8</v>
      </c>
      <c r="S27" s="4" t="s">
        <v>9</v>
      </c>
      <c r="T27" s="4" t="s">
        <v>10</v>
      </c>
      <c r="U27" s="4" t="s">
        <v>11</v>
      </c>
      <c r="V27" s="4" t="s">
        <v>12</v>
      </c>
      <c r="W27" s="4" t="s">
        <v>13</v>
      </c>
    </row>
    <row r="28" spans="1:23" ht="15.75" thickBot="1" x14ac:dyDescent="0.3">
      <c r="A28" s="6">
        <v>10</v>
      </c>
      <c r="B28" s="8">
        <v>2E-3</v>
      </c>
      <c r="C28" s="8">
        <v>4.0000000000000001E-3</v>
      </c>
      <c r="D28" s="8">
        <v>5.0000000000000001E-3</v>
      </c>
      <c r="E28" s="8">
        <v>1E-3</v>
      </c>
      <c r="F28" s="8">
        <v>2E-3</v>
      </c>
      <c r="G28" s="8">
        <v>2E-3</v>
      </c>
      <c r="H28" s="5"/>
      <c r="I28" s="6">
        <v>10</v>
      </c>
      <c r="J28" s="6">
        <v>1E-3</v>
      </c>
      <c r="K28" s="6">
        <v>5.0000000000000001E-3</v>
      </c>
      <c r="L28" s="6">
        <v>2E-3</v>
      </c>
      <c r="M28" s="6">
        <v>1E-3</v>
      </c>
      <c r="N28" s="6">
        <v>1E-3</v>
      </c>
      <c r="O28" s="6">
        <v>2E-3</v>
      </c>
      <c r="P28" s="5">
        <v>45</v>
      </c>
      <c r="Q28" s="6">
        <v>10</v>
      </c>
      <c r="R28" s="6">
        <v>1E-3</v>
      </c>
      <c r="S28" s="6">
        <v>3.0000000000000001E-3</v>
      </c>
      <c r="T28" s="6">
        <v>1E-3</v>
      </c>
      <c r="U28" s="6">
        <v>1E-3</v>
      </c>
      <c r="V28" s="6">
        <v>2E-3</v>
      </c>
      <c r="W28" s="6">
        <v>2E-3</v>
      </c>
    </row>
    <row r="29" spans="1:23" ht="15.75" thickBot="1" x14ac:dyDescent="0.3">
      <c r="A29" s="6">
        <v>20</v>
      </c>
      <c r="B29" s="8">
        <v>1E-3</v>
      </c>
      <c r="C29" s="8">
        <v>2E-3</v>
      </c>
      <c r="D29" s="8">
        <v>1E-3</v>
      </c>
      <c r="E29" s="8">
        <v>1E-3</v>
      </c>
      <c r="F29" s="8">
        <v>1E-3</v>
      </c>
      <c r="G29" s="8">
        <v>1E-3</v>
      </c>
      <c r="H29" s="5"/>
      <c r="I29" s="6">
        <v>20</v>
      </c>
      <c r="J29" s="6">
        <v>1E-3</v>
      </c>
      <c r="K29" s="6">
        <v>1.2E-2</v>
      </c>
      <c r="L29" s="6">
        <v>1E-3</v>
      </c>
      <c r="M29" s="6">
        <v>1E-3</v>
      </c>
      <c r="N29" s="6">
        <v>1E-3</v>
      </c>
      <c r="O29" s="6">
        <v>1E-3</v>
      </c>
      <c r="P29" s="5">
        <v>190</v>
      </c>
      <c r="Q29" s="6">
        <v>20</v>
      </c>
      <c r="R29" s="6">
        <v>1E-3</v>
      </c>
      <c r="S29" s="6">
        <v>1E-3</v>
      </c>
      <c r="T29" s="6">
        <v>1E-3</v>
      </c>
      <c r="U29" s="6">
        <v>1E-3</v>
      </c>
      <c r="V29" s="6">
        <v>1E-3</v>
      </c>
      <c r="W29" s="6">
        <v>1E-3</v>
      </c>
    </row>
    <row r="30" spans="1:23" ht="15.75" thickBot="1" x14ac:dyDescent="0.3">
      <c r="A30" s="6">
        <v>40</v>
      </c>
      <c r="B30" s="8">
        <v>2E-3</v>
      </c>
      <c r="C30" s="8">
        <v>1E-3</v>
      </c>
      <c r="D30" s="8">
        <v>1E-3</v>
      </c>
      <c r="E30" s="8">
        <v>1E-3</v>
      </c>
      <c r="F30" s="8">
        <v>1E-3</v>
      </c>
      <c r="G30" s="8">
        <v>1E-3</v>
      </c>
      <c r="H30" s="5"/>
      <c r="I30" s="6">
        <v>40</v>
      </c>
      <c r="J30" s="6">
        <v>1E-3</v>
      </c>
      <c r="K30" s="6">
        <v>1.4999999999999999E-2</v>
      </c>
      <c r="L30" s="6">
        <v>3.0000000000000001E-3</v>
      </c>
      <c r="M30" s="6">
        <v>1E-3</v>
      </c>
      <c r="N30" s="6">
        <v>1E-3</v>
      </c>
      <c r="O30" s="6">
        <v>1E-3</v>
      </c>
      <c r="P30" s="5">
        <v>780</v>
      </c>
      <c r="Q30" s="6">
        <v>40</v>
      </c>
      <c r="R30" s="6">
        <v>1E-3</v>
      </c>
      <c r="S30" s="6">
        <v>1E-3</v>
      </c>
      <c r="T30" s="6">
        <v>1E-3</v>
      </c>
      <c r="U30" s="6">
        <v>1E-3</v>
      </c>
      <c r="V30" s="6">
        <v>1E-3</v>
      </c>
      <c r="W30" s="6">
        <v>1E-3</v>
      </c>
    </row>
    <row r="31" spans="1:23" ht="15.75" thickBot="1" x14ac:dyDescent="0.3">
      <c r="A31" s="6">
        <v>80</v>
      </c>
      <c r="B31" s="8">
        <v>1E-3</v>
      </c>
      <c r="C31" s="8">
        <v>1E-3</v>
      </c>
      <c r="D31" s="8">
        <v>1E-3</v>
      </c>
      <c r="E31" s="8">
        <v>1E-3</v>
      </c>
      <c r="F31" s="8">
        <v>1E-3</v>
      </c>
      <c r="G31" s="8">
        <v>1E-3</v>
      </c>
      <c r="H31" s="5"/>
      <c r="I31" s="6">
        <v>80</v>
      </c>
      <c r="J31" s="6">
        <v>1E-3</v>
      </c>
      <c r="K31" s="6">
        <v>0.01</v>
      </c>
      <c r="L31" s="6">
        <v>1E-3</v>
      </c>
      <c r="M31" s="6">
        <v>2E-3</v>
      </c>
      <c r="N31" s="6">
        <v>1E-3</v>
      </c>
      <c r="O31" s="6">
        <v>1E-3</v>
      </c>
      <c r="P31" s="5">
        <v>3160</v>
      </c>
      <c r="Q31" s="6">
        <v>80</v>
      </c>
      <c r="R31" s="6">
        <v>1E-3</v>
      </c>
      <c r="S31" s="6">
        <v>1E-3</v>
      </c>
      <c r="T31" s="6">
        <v>1E-3</v>
      </c>
      <c r="U31" s="6">
        <v>1E-3</v>
      </c>
      <c r="V31" s="6">
        <v>1E-3</v>
      </c>
      <c r="W31" s="6">
        <v>1E-3</v>
      </c>
    </row>
    <row r="32" spans="1:23" ht="15.75" thickBot="1" x14ac:dyDescent="0.3">
      <c r="A32" s="6">
        <v>100</v>
      </c>
      <c r="B32" s="8">
        <v>1E-3</v>
      </c>
      <c r="C32" s="8">
        <v>1E-3</v>
      </c>
      <c r="D32" s="8">
        <v>1E-3</v>
      </c>
      <c r="E32" s="8">
        <v>1E-3</v>
      </c>
      <c r="F32" s="8">
        <v>1E-3</v>
      </c>
      <c r="G32" s="8">
        <v>1E-3</v>
      </c>
      <c r="H32" s="5"/>
      <c r="I32" s="6">
        <v>100</v>
      </c>
      <c r="J32" s="6">
        <v>1E-3</v>
      </c>
      <c r="K32" s="6">
        <v>8.0000000000000002E-3</v>
      </c>
      <c r="L32" s="6">
        <v>1E-3</v>
      </c>
      <c r="M32" s="6">
        <v>1E-3</v>
      </c>
      <c r="N32" s="6">
        <v>1E-3</v>
      </c>
      <c r="O32" s="6">
        <v>1E-3</v>
      </c>
      <c r="P32" s="5">
        <v>4950</v>
      </c>
      <c r="Q32" s="6">
        <v>100</v>
      </c>
      <c r="R32" s="6">
        <v>1E-3</v>
      </c>
      <c r="S32" s="6">
        <v>1E-3</v>
      </c>
      <c r="T32" s="6">
        <v>1E-3</v>
      </c>
      <c r="U32" s="6">
        <v>1E-3</v>
      </c>
      <c r="V32" s="6">
        <v>1E-3</v>
      </c>
      <c r="W32" s="6">
        <v>1E-3</v>
      </c>
    </row>
    <row r="33" spans="1:23" ht="15.75" thickBot="1" x14ac:dyDescent="0.3">
      <c r="A33" s="6">
        <v>200</v>
      </c>
      <c r="B33" s="8">
        <v>1E-3</v>
      </c>
      <c r="C33" s="8">
        <v>1E-3</v>
      </c>
      <c r="D33" s="8">
        <v>1E-3</v>
      </c>
      <c r="E33" s="8">
        <v>1E-3</v>
      </c>
      <c r="F33" s="8">
        <v>1E-3</v>
      </c>
      <c r="G33" s="8">
        <v>1E-3</v>
      </c>
      <c r="H33" s="5"/>
      <c r="I33" s="6">
        <v>200</v>
      </c>
      <c r="J33" s="6">
        <v>1E-3</v>
      </c>
      <c r="K33" s="6">
        <v>1.0999999999999999E-2</v>
      </c>
      <c r="L33" s="6">
        <v>1E-3</v>
      </c>
      <c r="M33" s="6">
        <v>1E-3</v>
      </c>
      <c r="N33" s="6">
        <v>1E-3</v>
      </c>
      <c r="O33" s="6">
        <v>2E-3</v>
      </c>
      <c r="P33" s="5">
        <v>19900</v>
      </c>
      <c r="Q33" s="6">
        <v>200</v>
      </c>
      <c r="R33" s="6">
        <v>1E-3</v>
      </c>
      <c r="S33" s="6">
        <v>1E-3</v>
      </c>
      <c r="T33" s="6">
        <v>1E-3</v>
      </c>
      <c r="U33" s="6">
        <v>1E-3</v>
      </c>
      <c r="V33" s="6">
        <v>1E-3</v>
      </c>
      <c r="W33" s="6">
        <v>2E-3</v>
      </c>
    </row>
    <row r="34" spans="1:23" ht="15.75" thickBot="1" x14ac:dyDescent="0.3">
      <c r="A34" s="6">
        <v>400</v>
      </c>
      <c r="B34" s="8">
        <v>1E-3</v>
      </c>
      <c r="C34" s="8">
        <v>1E-3</v>
      </c>
      <c r="D34" s="8">
        <v>1E-3</v>
      </c>
      <c r="E34" s="8">
        <v>1E-3</v>
      </c>
      <c r="F34" s="8">
        <v>1E-3</v>
      </c>
      <c r="G34" s="8">
        <v>1E-3</v>
      </c>
      <c r="H34" s="5"/>
      <c r="I34" s="6">
        <v>400</v>
      </c>
      <c r="J34" s="6">
        <v>1E-3</v>
      </c>
      <c r="K34" s="6">
        <v>1.7999999999999999E-2</v>
      </c>
      <c r="L34" s="6">
        <v>1E-3</v>
      </c>
      <c r="M34" s="6">
        <v>1E-3</v>
      </c>
      <c r="N34" s="6">
        <v>4.0000000000000001E-3</v>
      </c>
      <c r="O34" s="6">
        <v>6.0000000000000001E-3</v>
      </c>
      <c r="P34" s="5">
        <v>79800</v>
      </c>
      <c r="Q34" s="6">
        <v>400</v>
      </c>
      <c r="R34" s="6">
        <v>2E-3</v>
      </c>
      <c r="S34" s="6">
        <v>1E-3</v>
      </c>
      <c r="T34" s="6">
        <v>1E-3</v>
      </c>
      <c r="U34" s="6">
        <v>1E-3</v>
      </c>
      <c r="V34" s="6">
        <v>2E-3</v>
      </c>
      <c r="W34" s="6">
        <v>5.0000000000000001E-3</v>
      </c>
    </row>
    <row r="35" spans="1:23" ht="15.75" thickBot="1" x14ac:dyDescent="0.3">
      <c r="A35" s="6">
        <v>800</v>
      </c>
      <c r="B35" s="8">
        <v>3.0000000000000001E-3</v>
      </c>
      <c r="C35" s="8">
        <v>1E-3</v>
      </c>
      <c r="D35" s="8">
        <v>1E-3</v>
      </c>
      <c r="E35" s="8">
        <v>2E-3</v>
      </c>
      <c r="F35" s="8">
        <v>1E-3</v>
      </c>
      <c r="G35" s="8">
        <v>3.0000000000000001E-3</v>
      </c>
      <c r="H35" s="5"/>
      <c r="I35" s="6">
        <v>800</v>
      </c>
      <c r="J35" s="6">
        <v>3.0000000000000001E-3</v>
      </c>
      <c r="K35" s="6">
        <v>1.2E-2</v>
      </c>
      <c r="L35" s="6">
        <v>1E-3</v>
      </c>
      <c r="M35" s="6">
        <v>2E-3</v>
      </c>
      <c r="N35" s="6">
        <v>1.2E-2</v>
      </c>
      <c r="O35" s="6">
        <v>2.1000000000000001E-2</v>
      </c>
      <c r="P35" s="5">
        <v>319599</v>
      </c>
      <c r="Q35" s="6">
        <v>800</v>
      </c>
      <c r="R35" s="6">
        <v>3.0000000000000001E-3</v>
      </c>
      <c r="S35" s="6">
        <v>2E-3</v>
      </c>
      <c r="T35" s="6">
        <v>2E-3</v>
      </c>
      <c r="U35" s="6">
        <v>2E-3</v>
      </c>
      <c r="V35" s="6">
        <v>7.0000000000000001E-3</v>
      </c>
      <c r="W35" s="6">
        <v>1.6E-2</v>
      </c>
    </row>
    <row r="36" spans="1:23" ht="15.75" thickBot="1" x14ac:dyDescent="0.3">
      <c r="A36" s="6">
        <v>1600</v>
      </c>
      <c r="B36" s="8">
        <v>1.2E-2</v>
      </c>
      <c r="C36" s="8">
        <v>4.0000000000000001E-3</v>
      </c>
      <c r="D36" s="8">
        <v>2E-3</v>
      </c>
      <c r="E36" s="8">
        <v>3.0000000000000001E-3</v>
      </c>
      <c r="F36" s="8">
        <v>2E-3</v>
      </c>
      <c r="G36" s="8">
        <v>1.0999999999999999E-2</v>
      </c>
      <c r="H36" s="5"/>
      <c r="I36" s="6">
        <v>1600</v>
      </c>
      <c r="J36" s="6">
        <v>1.0999999999999999E-2</v>
      </c>
      <c r="K36" s="6">
        <v>1.2999999999999999E-2</v>
      </c>
      <c r="L36" s="6">
        <v>3.0000000000000001E-3</v>
      </c>
      <c r="M36" s="6">
        <v>4.0000000000000001E-3</v>
      </c>
      <c r="N36" s="6">
        <v>4.7E-2</v>
      </c>
      <c r="O36" s="6">
        <v>7.5999999999999998E-2</v>
      </c>
      <c r="P36" s="10">
        <v>1279198</v>
      </c>
      <c r="Q36" s="6">
        <v>1600</v>
      </c>
      <c r="R36" s="6">
        <v>1.0999999999999999E-2</v>
      </c>
      <c r="S36" s="6">
        <v>6.0000000000000001E-3</v>
      </c>
      <c r="T36" s="6">
        <v>3.0000000000000001E-3</v>
      </c>
      <c r="U36" s="6">
        <v>3.0000000000000001E-3</v>
      </c>
      <c r="V36" s="6">
        <v>2.5999999999999999E-2</v>
      </c>
      <c r="W36" s="6">
        <v>6.3E-2</v>
      </c>
    </row>
    <row r="37" spans="1:23" ht="15.75" thickBot="1" x14ac:dyDescent="0.3">
      <c r="A37" s="6">
        <v>3200</v>
      </c>
      <c r="B37" s="8">
        <v>4.4999999999999998E-2</v>
      </c>
      <c r="C37" s="8">
        <v>8.0000000000000002E-3</v>
      </c>
      <c r="D37" s="8">
        <v>6.0000000000000001E-3</v>
      </c>
      <c r="E37" s="8">
        <v>7.0000000000000001E-3</v>
      </c>
      <c r="F37" s="8">
        <v>6.0000000000000001E-3</v>
      </c>
      <c r="G37" s="8">
        <v>4.2000000000000003E-2</v>
      </c>
      <c r="H37" s="5"/>
      <c r="I37" s="6">
        <v>3200</v>
      </c>
      <c r="J37" s="6">
        <v>4.4999999999999998E-2</v>
      </c>
      <c r="K37" s="6">
        <v>0.03</v>
      </c>
      <c r="L37" s="6">
        <v>6.0000000000000001E-3</v>
      </c>
      <c r="M37" s="6">
        <v>8.0000000000000002E-3</v>
      </c>
      <c r="N37" s="6">
        <v>0.17799999999999999</v>
      </c>
      <c r="O37" s="6">
        <v>0.27800000000000002</v>
      </c>
      <c r="P37" s="5">
        <v>5118387</v>
      </c>
      <c r="Q37" s="6">
        <v>3200</v>
      </c>
      <c r="R37" s="6">
        <v>4.1000000000000002E-2</v>
      </c>
      <c r="S37" s="6">
        <v>0.01</v>
      </c>
      <c r="T37" s="6">
        <v>7.0000000000000001E-3</v>
      </c>
      <c r="U37" s="6">
        <v>8.0000000000000002E-3</v>
      </c>
      <c r="V37" s="6">
        <v>9.8000000000000004E-2</v>
      </c>
      <c r="W37" s="6">
        <v>0.23499999999999999</v>
      </c>
    </row>
    <row r="38" spans="1:23" ht="15.75" thickBot="1" x14ac:dyDescent="0.3">
      <c r="A38" s="6">
        <v>6400</v>
      </c>
      <c r="B38" s="8">
        <v>0.14099999999999999</v>
      </c>
      <c r="C38" s="8">
        <v>1.7999999999999999E-2</v>
      </c>
      <c r="D38" s="8">
        <v>1.0999999999999999E-2</v>
      </c>
      <c r="E38" s="8">
        <v>1.7000000000000001E-2</v>
      </c>
      <c r="F38" s="8">
        <v>0.01</v>
      </c>
      <c r="G38" s="8">
        <v>0.156</v>
      </c>
      <c r="H38" s="5"/>
      <c r="I38" s="6">
        <v>6400</v>
      </c>
      <c r="J38" s="6">
        <v>0.16600000000000001</v>
      </c>
      <c r="K38" s="6">
        <v>3.4000000000000002E-2</v>
      </c>
      <c r="L38" s="6">
        <v>1.4999999999999999E-2</v>
      </c>
      <c r="M38" s="6">
        <v>1.6E-2</v>
      </c>
      <c r="N38" s="6">
        <v>0.71799999999999997</v>
      </c>
      <c r="O38" s="7">
        <v>1.083</v>
      </c>
      <c r="P38" s="5">
        <v>20476741</v>
      </c>
      <c r="Q38" s="6">
        <v>6400</v>
      </c>
      <c r="R38" s="6">
        <v>0.154</v>
      </c>
      <c r="S38" s="6">
        <v>1.7000000000000001E-2</v>
      </c>
      <c r="T38" s="6">
        <v>1.4999999999999999E-2</v>
      </c>
      <c r="U38" s="6">
        <v>0.02</v>
      </c>
      <c r="V38" s="6">
        <v>0.36899999999999999</v>
      </c>
      <c r="W38" s="6">
        <v>0.90400000000000003</v>
      </c>
    </row>
    <row r="39" spans="1:23" ht="15.75" thickBot="1" x14ac:dyDescent="0.3">
      <c r="A39" s="6">
        <v>12800</v>
      </c>
      <c r="B39" s="8">
        <v>0.51</v>
      </c>
      <c r="C39" s="8">
        <v>3.2000000000000001E-2</v>
      </c>
      <c r="D39" s="8">
        <v>2.5999999999999999E-2</v>
      </c>
      <c r="E39" s="8">
        <v>3.6999999999999998E-2</v>
      </c>
      <c r="F39" s="8">
        <v>2.1999999999999999E-2</v>
      </c>
      <c r="G39" s="8">
        <v>0.56200000000000006</v>
      </c>
      <c r="H39" s="5"/>
      <c r="I39" s="6">
        <v>12800</v>
      </c>
      <c r="J39" s="6">
        <v>0.54300000000000004</v>
      </c>
      <c r="K39" s="6">
        <v>5.6000000000000001E-2</v>
      </c>
      <c r="L39" s="6">
        <v>2.7E-2</v>
      </c>
      <c r="M39" s="6">
        <v>3.6999999999999998E-2</v>
      </c>
      <c r="N39" s="7">
        <v>2.827</v>
      </c>
      <c r="O39" s="7">
        <v>4.2089999999999996</v>
      </c>
      <c r="P39" s="5">
        <v>81913342</v>
      </c>
      <c r="Q39" s="6">
        <v>12800</v>
      </c>
      <c r="R39" s="6">
        <v>0.53300000000000003</v>
      </c>
      <c r="S39" s="6">
        <v>4.2000000000000003E-2</v>
      </c>
      <c r="T39" s="6">
        <v>3.3000000000000002E-2</v>
      </c>
      <c r="U39" s="6">
        <v>3.6999999999999998E-2</v>
      </c>
      <c r="V39" s="7">
        <v>1.4319999999999999</v>
      </c>
      <c r="W39" s="7">
        <v>3.58</v>
      </c>
    </row>
    <row r="40" spans="1:23" ht="15.75" thickBot="1" x14ac:dyDescent="0.3">
      <c r="A40" s="6">
        <v>25600</v>
      </c>
      <c r="B40" s="8">
        <v>2.1579999999999999</v>
      </c>
      <c r="C40" s="8">
        <v>6.9000000000000006E-2</v>
      </c>
      <c r="D40" s="8">
        <v>5.7000000000000002E-2</v>
      </c>
      <c r="E40" s="8">
        <v>7.1999999999999995E-2</v>
      </c>
      <c r="F40" s="8">
        <v>4.7E-2</v>
      </c>
      <c r="G40" s="8">
        <v>2.4900000000000002</v>
      </c>
      <c r="H40" s="5"/>
      <c r="I40" s="6">
        <v>25600</v>
      </c>
      <c r="J40" s="7">
        <v>2.2999999999999998</v>
      </c>
      <c r="K40" s="6">
        <v>8.7999999999999995E-2</v>
      </c>
      <c r="L40" s="6">
        <v>6.9000000000000006E-2</v>
      </c>
      <c r="M40" s="6">
        <v>7.9000000000000001E-2</v>
      </c>
      <c r="N40" s="7">
        <v>11.465999999999999</v>
      </c>
      <c r="O40" s="7">
        <v>16.777999999999999</v>
      </c>
      <c r="P40" s="5">
        <v>327666029</v>
      </c>
      <c r="Q40" s="6">
        <v>25600</v>
      </c>
      <c r="R40" s="7">
        <v>2.4529999999999998</v>
      </c>
      <c r="S40" s="6">
        <v>0.10199999999999999</v>
      </c>
      <c r="T40" s="6">
        <v>8.1000000000000003E-2</v>
      </c>
      <c r="U40" s="6">
        <v>0.08</v>
      </c>
      <c r="V40" s="7">
        <v>5.593</v>
      </c>
      <c r="W40" s="7">
        <v>14.295</v>
      </c>
    </row>
    <row r="41" spans="1:23" ht="15.75" thickBot="1" x14ac:dyDescent="0.3">
      <c r="A41" s="6">
        <v>51200</v>
      </c>
      <c r="B41" s="8">
        <v>10.663</v>
      </c>
      <c r="C41" s="8">
        <v>0.13600000000000001</v>
      </c>
      <c r="D41" s="8">
        <v>0.11899999999999999</v>
      </c>
      <c r="E41" s="8">
        <v>0.155</v>
      </c>
      <c r="F41" s="8">
        <v>9.7000000000000003E-2</v>
      </c>
      <c r="G41" s="8">
        <v>11.590999999999999</v>
      </c>
      <c r="H41" s="5"/>
      <c r="I41" s="6">
        <v>51200</v>
      </c>
      <c r="J41" s="7">
        <v>10.795</v>
      </c>
      <c r="K41" s="6">
        <v>0.17899999999999999</v>
      </c>
      <c r="L41" s="6">
        <v>0.13400000000000001</v>
      </c>
      <c r="M41" s="6">
        <v>0.152</v>
      </c>
      <c r="N41" s="7">
        <v>46.616999999999997</v>
      </c>
      <c r="O41" s="7">
        <v>67.644000000000005</v>
      </c>
      <c r="P41" s="5">
        <v>531068953</v>
      </c>
      <c r="Q41" s="6">
        <v>51200</v>
      </c>
      <c r="R41" s="7">
        <v>10.57</v>
      </c>
      <c r="S41" s="6">
        <v>0.19</v>
      </c>
      <c r="T41" s="6">
        <v>0.155</v>
      </c>
      <c r="U41" s="6">
        <v>0.14599999999999999</v>
      </c>
      <c r="V41" s="7">
        <v>23.477</v>
      </c>
      <c r="W41" s="7">
        <v>58.585000000000001</v>
      </c>
    </row>
    <row r="42" spans="1:23" ht="15.75" thickBot="1" x14ac:dyDescent="0.3">
      <c r="A42" s="6">
        <v>102400</v>
      </c>
      <c r="B42" s="8">
        <v>47.662999999999997</v>
      </c>
      <c r="C42" s="8">
        <v>0.28899999999999998</v>
      </c>
      <c r="D42" s="8">
        <v>0.247</v>
      </c>
      <c r="E42" s="8">
        <v>0.3</v>
      </c>
      <c r="F42" s="8">
        <v>0.191</v>
      </c>
      <c r="G42" s="8">
        <v>51.911000000000001</v>
      </c>
      <c r="H42" s="5"/>
      <c r="I42" s="6">
        <v>102400</v>
      </c>
      <c r="J42" s="7">
        <v>48.314</v>
      </c>
      <c r="K42" s="6">
        <v>0.34699999999999998</v>
      </c>
      <c r="L42" s="6">
        <v>0.28899999999999998</v>
      </c>
      <c r="M42" s="6">
        <v>0.30199999999999999</v>
      </c>
      <c r="N42" s="6">
        <v>190.09</v>
      </c>
      <c r="O42" s="6">
        <v>271.07</v>
      </c>
      <c r="P42" s="5">
        <v>947840839</v>
      </c>
      <c r="Q42" s="6">
        <v>102400</v>
      </c>
      <c r="R42" s="7">
        <v>47.768000000000001</v>
      </c>
      <c r="S42" s="6">
        <v>0.36499999999999999</v>
      </c>
      <c r="T42" s="6">
        <v>0.309</v>
      </c>
      <c r="U42" s="6">
        <v>0.32300000000000001</v>
      </c>
      <c r="V42" s="7">
        <v>95.962000000000003</v>
      </c>
      <c r="W42" s="6">
        <v>235.99</v>
      </c>
    </row>
    <row r="43" spans="1:23" ht="15.75" thickBot="1" x14ac:dyDescent="0.3">
      <c r="A43" s="6">
        <v>204800</v>
      </c>
      <c r="B43" s="8">
        <v>198.06</v>
      </c>
      <c r="C43" s="8">
        <v>0.52900000000000003</v>
      </c>
      <c r="D43" s="8">
        <v>0.48599999999999999</v>
      </c>
      <c r="E43" s="8">
        <v>0.33900000000000002</v>
      </c>
      <c r="F43" s="8">
        <v>0.36799999999999999</v>
      </c>
      <c r="G43" s="8">
        <v>376.9</v>
      </c>
      <c r="H43" s="5"/>
      <c r="I43" s="6">
        <v>204800</v>
      </c>
      <c r="J43" s="6">
        <v>204.27</v>
      </c>
      <c r="K43" s="6">
        <v>0.35699999999999998</v>
      </c>
      <c r="L43" s="6">
        <v>0.54600000000000004</v>
      </c>
      <c r="M43" s="6">
        <v>0.32400000000000001</v>
      </c>
      <c r="N43" s="6">
        <v>741.25</v>
      </c>
      <c r="O43" s="6">
        <v>1076.7</v>
      </c>
      <c r="P43" s="5">
        <v>20971417600</v>
      </c>
      <c r="Q43" s="6">
        <v>204800</v>
      </c>
      <c r="R43" s="6">
        <v>206.59</v>
      </c>
      <c r="S43" s="6">
        <v>0.82</v>
      </c>
      <c r="T43" s="6">
        <v>0.66700000000000004</v>
      </c>
      <c r="U43" s="6">
        <v>0.34300000000000003</v>
      </c>
      <c r="V43" s="6">
        <v>377.96</v>
      </c>
      <c r="W43" s="6">
        <v>950.43</v>
      </c>
    </row>
    <row r="44" spans="1:23" ht="15.75" thickBot="1" x14ac:dyDescent="0.3">
      <c r="A44" s="6">
        <v>409600</v>
      </c>
      <c r="B44" s="8">
        <v>801.22</v>
      </c>
      <c r="C44" s="8">
        <v>1.038</v>
      </c>
      <c r="D44" s="8">
        <v>0.97799999999999998</v>
      </c>
      <c r="E44" s="8">
        <v>0.40400000000000003</v>
      </c>
      <c r="F44" s="8">
        <v>0.88200000000000001</v>
      </c>
      <c r="G44" s="8">
        <v>896.65</v>
      </c>
      <c r="H44" s="5"/>
      <c r="I44" s="6">
        <v>409600</v>
      </c>
      <c r="J44" s="6">
        <v>832.63</v>
      </c>
      <c r="K44" s="7">
        <v>1.349</v>
      </c>
      <c r="L44" s="7">
        <v>1.0780000000000001</v>
      </c>
      <c r="M44" s="6">
        <v>0.40600000000000003</v>
      </c>
      <c r="N44" s="6">
        <v>3013.41</v>
      </c>
      <c r="O44" s="6">
        <v>4340.8999999999996</v>
      </c>
      <c r="P44" s="5">
        <v>83885875200</v>
      </c>
      <c r="Q44" s="6">
        <v>409600</v>
      </c>
      <c r="R44" s="6">
        <v>822.29</v>
      </c>
      <c r="S44" s="7">
        <v>1.792</v>
      </c>
      <c r="T44" s="7">
        <v>1.339</v>
      </c>
      <c r="U44" s="6">
        <v>0.439</v>
      </c>
      <c r="V44" s="6">
        <v>1476.7</v>
      </c>
      <c r="W44" s="6">
        <f xml:space="preserve"> W43 * W48</f>
        <v>3758.8186390142259</v>
      </c>
    </row>
    <row r="45" spans="1:23" ht="15.75" thickBot="1" x14ac:dyDescent="0.3">
      <c r="A45" s="6">
        <v>819200</v>
      </c>
      <c r="B45" s="8">
        <v>3235.2449999999999</v>
      </c>
      <c r="C45" s="8">
        <v>2.0670000000000002</v>
      </c>
      <c r="D45" s="8">
        <v>1.9870000000000001</v>
      </c>
      <c r="E45" s="8">
        <v>0.54900000000000004</v>
      </c>
      <c r="F45" s="8">
        <v>1.41</v>
      </c>
      <c r="G45" s="8">
        <v>4161.0835999999999</v>
      </c>
      <c r="H45" s="5"/>
      <c r="I45" s="6">
        <v>819200</v>
      </c>
      <c r="J45" s="6">
        <v>3450.58</v>
      </c>
      <c r="K45" s="7">
        <v>2.7919999999999998</v>
      </c>
      <c r="L45" s="7">
        <v>2.4540000000000002</v>
      </c>
      <c r="M45" s="6">
        <v>0.55300000000000005</v>
      </c>
      <c r="N45" s="6">
        <v>12244.12</v>
      </c>
      <c r="O45" s="6">
        <v>17501.36</v>
      </c>
      <c r="P45" s="5"/>
      <c r="Q45" s="6">
        <v>819200</v>
      </c>
      <c r="R45" s="6">
        <v>3522.1480000000001</v>
      </c>
      <c r="S45" s="7">
        <v>3.51</v>
      </c>
      <c r="T45" s="7">
        <v>2.7290000000000001</v>
      </c>
      <c r="U45" s="6">
        <v>0.54200000000000004</v>
      </c>
      <c r="V45" s="6">
        <f>V44*V48</f>
        <v>5805.5998674895127</v>
      </c>
      <c r="W45" s="6">
        <f xml:space="preserve"> W44 * W48</f>
        <v>14865.605632188335</v>
      </c>
    </row>
    <row r="46" spans="1:23" ht="15.75" thickBot="1" x14ac:dyDescent="0.3">
      <c r="A46" s="6">
        <v>1638400</v>
      </c>
      <c r="B46" s="8">
        <v>13063.6</v>
      </c>
      <c r="C46" s="8">
        <v>4.1020000000000003</v>
      </c>
      <c r="D46" s="8">
        <v>3.9769999999999999</v>
      </c>
      <c r="E46" s="8">
        <v>0.83599999999999997</v>
      </c>
      <c r="F46" s="8">
        <v>2.3959999999999999</v>
      </c>
      <c r="G46" s="8">
        <v>19310.340919999999</v>
      </c>
      <c r="H46" s="5"/>
      <c r="I46" s="6">
        <v>1638400</v>
      </c>
      <c r="J46" s="6">
        <v>13962.08</v>
      </c>
      <c r="K46" s="7">
        <v>5.4909999999999997</v>
      </c>
      <c r="L46" s="7">
        <v>4.41</v>
      </c>
      <c r="M46" s="6">
        <v>0.85299999999999998</v>
      </c>
      <c r="N46" s="6">
        <v>49750.31</v>
      </c>
      <c r="O46" s="6">
        <v>70560.259999999995</v>
      </c>
      <c r="P46" s="5"/>
      <c r="Q46" s="6">
        <v>1638400</v>
      </c>
      <c r="R46" s="6">
        <v>15086.562900000001</v>
      </c>
      <c r="S46" s="7">
        <v>8.3800000000000008</v>
      </c>
      <c r="T46" s="7">
        <v>5.5430000000000001</v>
      </c>
      <c r="U46" s="6">
        <v>0.82599999999999996</v>
      </c>
      <c r="V46" s="6">
        <f>V45*V48</f>
        <v>22824.534313939355</v>
      </c>
      <c r="W46" s="6">
        <f xml:space="preserve"> W45 * W48</f>
        <v>58791.405501198802</v>
      </c>
    </row>
    <row r="47" spans="1:23" ht="15.75" thickBot="1" x14ac:dyDescent="0.3">
      <c r="A47" s="6">
        <v>3276800</v>
      </c>
      <c r="B47" s="8">
        <v>52749.512999999999</v>
      </c>
      <c r="C47" s="8">
        <v>8.3010000000000002</v>
      </c>
      <c r="D47" s="8">
        <v>8.0530000000000008</v>
      </c>
      <c r="E47" s="8">
        <v>1.359</v>
      </c>
      <c r="F47" s="8">
        <v>5.8789999999999996</v>
      </c>
      <c r="G47" s="8">
        <v>89613.499100000001</v>
      </c>
      <c r="H47" s="5"/>
      <c r="I47" s="6">
        <v>3276800</v>
      </c>
      <c r="J47" s="6">
        <v>57174.07</v>
      </c>
      <c r="K47" s="7">
        <v>9.5939999999999994</v>
      </c>
      <c r="L47" s="7">
        <v>8.8140000000000001</v>
      </c>
      <c r="M47" s="7">
        <v>1.373</v>
      </c>
      <c r="N47" s="6">
        <v>202145.48</v>
      </c>
      <c r="O47" s="6">
        <v>284477.8</v>
      </c>
      <c r="P47" s="5"/>
      <c r="Q47" s="6">
        <v>3276800</v>
      </c>
      <c r="R47" s="6">
        <v>64620.89</v>
      </c>
      <c r="S47" s="7">
        <v>18.725000000000001</v>
      </c>
      <c r="T47" s="7">
        <v>11.539</v>
      </c>
      <c r="U47" s="7">
        <v>1.343</v>
      </c>
      <c r="V47" s="6">
        <f>V46*V48</f>
        <v>89733.942837757262</v>
      </c>
      <c r="W47" s="6">
        <f xml:space="preserve"> W46 * W48</f>
        <v>232511.84286244077</v>
      </c>
    </row>
    <row r="48" spans="1:23" x14ac:dyDescent="0.25">
      <c r="B48" s="9"/>
      <c r="V48">
        <f xml:space="preserve"> ((V37/V36) + (V38/V37) + (V39/V38) + (V40/V39)+ (V41/V40)+ (V42/V41)+ (V43/V42)+ (V44/V43))/8</f>
        <v>3.9314687258681604</v>
      </c>
      <c r="W48">
        <f xml:space="preserve"> ((W37/W36) + (W38/W37) + (W39/W38) + (W40/W39)+ (W41/W40)+ (W42/W41)+ (W43/W42))/7</f>
        <v>3.9548611039363513</v>
      </c>
    </row>
    <row r="49" spans="2:22" x14ac:dyDescent="0.25">
      <c r="B49" s="9">
        <f xml:space="preserve"> 0.0044*(A36^6) - 0.2082*(A36^5) + 3.7776*(A36^4) - 32.947*(A36^3) + 141.05*(A36^2) - 267.85*(A36) + 163.79</f>
        <v>7.16612374571076E+16</v>
      </c>
      <c r="V49" t="s">
        <v>17</v>
      </c>
    </row>
    <row r="51" spans="2:22" x14ac:dyDescent="0.25">
      <c r="B51">
        <f>(0.0044*(B44^6))-(0.2082*(B44^5))+(3.7776*(B44^4))-(32.947*(B44^3))+(141.05*(B44^2))-(267.85*(B44))+163.79</f>
        <v>1096822980243921.6</v>
      </c>
    </row>
    <row r="76" spans="1:2" ht="15.75" thickBot="1" x14ac:dyDescent="0.3">
      <c r="A76" s="6"/>
      <c r="B76" s="8"/>
    </row>
    <row r="77" spans="1:2" ht="15.75" thickBot="1" x14ac:dyDescent="0.3">
      <c r="A77" s="6"/>
      <c r="B77" s="8"/>
    </row>
    <row r="78" spans="1:2" ht="15.75" thickBot="1" x14ac:dyDescent="0.3">
      <c r="A78" s="6"/>
      <c r="B78" s="8"/>
    </row>
    <row r="79" spans="1:2" ht="15.75" thickBot="1" x14ac:dyDescent="0.3">
      <c r="A79" s="6"/>
      <c r="B79" s="8"/>
    </row>
    <row r="80" spans="1:2" ht="15.75" thickBot="1" x14ac:dyDescent="0.3">
      <c r="A80" s="6"/>
      <c r="B80" s="8"/>
    </row>
    <row r="81" spans="1:2" ht="15.75" thickBot="1" x14ac:dyDescent="0.3">
      <c r="A81" s="6"/>
      <c r="B81" s="8"/>
    </row>
    <row r="82" spans="1:2" ht="15.75" thickBot="1" x14ac:dyDescent="0.3">
      <c r="A82" s="6"/>
      <c r="B82" s="8"/>
    </row>
    <row r="83" spans="1:2" ht="15.75" thickBot="1" x14ac:dyDescent="0.3">
      <c r="A83" s="6"/>
      <c r="B83" s="8"/>
    </row>
    <row r="84" spans="1:2" ht="15.75" thickBot="1" x14ac:dyDescent="0.3">
      <c r="A84" s="6"/>
      <c r="B84" s="8"/>
    </row>
    <row r="85" spans="1:2" ht="15.75" thickBot="1" x14ac:dyDescent="0.3">
      <c r="A85" s="6"/>
      <c r="B85" s="8"/>
    </row>
    <row r="86" spans="1:2" ht="15.75" thickBot="1" x14ac:dyDescent="0.3">
      <c r="A86" s="6"/>
      <c r="B86" s="8"/>
    </row>
    <row r="87" spans="1:2" ht="15.75" thickBot="1" x14ac:dyDescent="0.3">
      <c r="A87" s="6"/>
      <c r="B87" s="8"/>
    </row>
    <row r="88" spans="1:2" ht="15.75" thickBot="1" x14ac:dyDescent="0.3">
      <c r="A88" s="6"/>
    </row>
    <row r="89" spans="1:2" ht="15.75" thickBot="1" x14ac:dyDescent="0.3">
      <c r="A89" s="6"/>
      <c r="B89" s="8"/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TCU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SHIRO YOKOYMA</dc:creator>
  <cp:lastModifiedBy>douglasshiro@hotmail.com</cp:lastModifiedBy>
  <dcterms:created xsi:type="dcterms:W3CDTF">2016-04-25T20:44:51Z</dcterms:created>
  <dcterms:modified xsi:type="dcterms:W3CDTF">2016-04-26T20:14:17Z</dcterms:modified>
</cp:coreProperties>
</file>