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autoCompressPictures="0" defaultThemeVersion="124226"/>
  <xr:revisionPtr revIDLastSave="0" documentId="13_ncr:1_{2BDC2191-CE5C-4D54-B46C-E17A86C35E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30" i="1"/>
  <c r="G84" i="1"/>
  <c r="J4" i="1"/>
  <c r="G4" i="1"/>
  <c r="G5" i="1"/>
  <c r="G6" i="1"/>
  <c r="G7" i="1"/>
  <c r="G8" i="1"/>
  <c r="G9" i="1"/>
  <c r="G10" i="1"/>
  <c r="G11" i="1"/>
  <c r="G13" i="1"/>
  <c r="G14" i="1"/>
  <c r="G15" i="1"/>
  <c r="G22" i="1"/>
  <c r="G37" i="1"/>
  <c r="G38" i="1"/>
  <c r="G39" i="1"/>
  <c r="G52" i="1"/>
  <c r="G53" i="1"/>
  <c r="G50" i="1"/>
  <c r="G21" i="1"/>
  <c r="G24" i="1"/>
  <c r="G36" i="1"/>
  <c r="G63" i="1"/>
  <c r="H6" i="1"/>
  <c r="G23" i="1"/>
  <c r="G72" i="1"/>
  <c r="G64" i="1"/>
  <c r="I6" i="1"/>
  <c r="J6" i="1"/>
  <c r="K4" i="1"/>
  <c r="H4" i="1"/>
  <c r="H10" i="1"/>
  <c r="I4" i="1"/>
  <c r="I10" i="1"/>
  <c r="J8" i="1"/>
  <c r="I8" i="1"/>
  <c r="H8" i="1"/>
  <c r="G16" i="1"/>
  <c r="G17" i="1"/>
  <c r="G18" i="1"/>
  <c r="G19" i="1"/>
  <c r="G20" i="1"/>
  <c r="G25" i="1"/>
  <c r="G26" i="1"/>
  <c r="G27" i="1"/>
  <c r="G28" i="1"/>
  <c r="G29" i="1"/>
  <c r="G31" i="1"/>
  <c r="G32" i="1"/>
  <c r="G33" i="1"/>
  <c r="G34" i="1"/>
  <c r="G35" i="1"/>
  <c r="G40" i="1"/>
  <c r="G41" i="1"/>
  <c r="G42" i="1"/>
  <c r="G43" i="1"/>
  <c r="G44" i="1"/>
  <c r="G45" i="1"/>
  <c r="G46" i="1"/>
  <c r="G47" i="1"/>
  <c r="G48" i="1"/>
  <c r="G49" i="1"/>
  <c r="G51" i="1"/>
  <c r="G54" i="1"/>
  <c r="G55" i="1"/>
  <c r="G56" i="1"/>
  <c r="G57" i="1"/>
  <c r="G58" i="1"/>
  <c r="G59" i="1"/>
  <c r="G60" i="1"/>
  <c r="G61" i="1"/>
  <c r="G62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L4" i="1"/>
  <c r="L6" i="1"/>
  <c r="J10" i="1"/>
</calcChain>
</file>

<file path=xl/sharedStrings.xml><?xml version="1.0" encoding="utf-8"?>
<sst xmlns="http://schemas.openxmlformats.org/spreadsheetml/2006/main" count="142" uniqueCount="106">
  <si>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</si>
  <si>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</si>
  <si>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</si>
  <si>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</si>
  <si>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</si>
  <si>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</si>
  <si>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</si>
  <si>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</si>
  <si>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</si>
  <si>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</si>
  <si>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</si>
  <si>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</si>
  <si>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</si>
  <si>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</si>
  <si>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</si>
  <si>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</si>
  <si>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</si>
  <si>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</si>
  <si>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</si>
  <si>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</si>
  <si>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</si>
  <si>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</si>
  <si>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</si>
  <si>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</si>
  <si>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</si>
  <si>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</si>
  <si>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</si>
  <si>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</si>
  <si>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</si>
  <si>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</si>
  <si>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</si>
  <si>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</si>
  <si>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</si>
  <si>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</si>
  <si>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</si>
  <si>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</si>
  <si>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</si>
  <si>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</si>
  <si>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</si>
  <si>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</si>
  <si>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</si>
  <si>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</si>
  <si>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</si>
  <si>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</si>
  <si>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</si>
  <si>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</si>
  <si>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</si>
  <si>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</si>
  <si>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</si>
  <si>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</si>
  <si>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</si>
  <si>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</si>
  <si>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</si>
  <si>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</si>
  <si>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</si>
  <si>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</si>
  <si>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</si>
  <si>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</si>
  <si>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</si>
  <si>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</si>
  <si>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</si>
  <si>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</si>
  <si>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</si>
  <si>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</si>
  <si>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</si>
  <si>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</si>
  <si>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</si>
  <si>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</si>
  <si>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</si>
  <si>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</si>
  <si>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</si>
  <si>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</si>
  <si>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</si>
  <si>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</si>
  <si>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</si>
  <si>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</si>
  <si>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</si>
  <si>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</si>
  <si>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</si>
  <si>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</si>
  <si>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</si>
  <si>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</si>
  <si>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</si>
  <si>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</si>
  <si>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</si>
  <si>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</si>
  <si>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</si>
  <si>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</si>
  <si>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</si>
  <si>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</si>
  <si>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</si>
  <si>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</si>
  <si>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</si>
  <si>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</si>
  <si>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</si>
  <si>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54 or Greater</t>
  </si>
  <si>
    <t>Use Obj2Header.exe to generate a complex mesh header from a .obj file and draw it.</t>
  </si>
  <si>
    <t>Full FPS Style flythrough camera [see end of day 3 slides].</t>
  </si>
  <si>
    <t>Simultaneous Loading of Textures or Models done with Multithreading &amp; D3DCreation Calls.</t>
  </si>
  <si>
    <t>Applying functional directional light to a simple or complex mesh. (must be at least as complex as a cube)</t>
  </si>
  <si>
    <t>Student Name: Douglas Zingg</t>
  </si>
  <si>
    <t>Student Git Address: https://github.com/DZingg/GraphicsProject.git</t>
  </si>
  <si>
    <t>X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</si>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</sst>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62" workbookViewId="0">
      <selection activeCell="F84" sqref="F8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25">
      <c r="A4" s="10" t="s">
        <v>99</v>
      </c>
      <c r="B4" s="5">
        <v>4</v>
      </c>
      <c r="C4" s="5">
        <v>3</v>
      </c>
      <c r="D4" s="5">
        <v>2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18, 18, SUMIF(E4:E89,"=I",G4:G89) + SUMIF(C91:C92, "X",B91:B92))</f>
        <v>18</v>
      </c>
      <c r="I4" s="17">
        <f>IF(SUMIF(E4:E89,"=II",G4:G89) + SUMIF(D91:D92, "X",B91:B92) &gt; 18, 18, SUMIF(E4:E89,"=II",G4:G89) + SUMIF(D91:D92, "X",B91:B92))</f>
        <v>4</v>
      </c>
      <c r="J4" s="17">
        <f>IF(SUMIF(E4:E89,"=III",G4:G89) + SUMIF(E91:E92, "X",B91:B92) &gt; 18, 18, SUMIF(E4:E89,"=III",G4:G89) + SUMIF(E91:E92, "X",B91:B92))</f>
        <v>7</v>
      </c>
      <c r="K4" s="17">
        <f>SUM(H6,I6,J6)</f>
        <v>18</v>
      </c>
      <c r="L4" s="17">
        <f>SUM(G4:G89) + SUMIF(C91:C92, "X",B91:B92) + SUMIF(D91:D92, "X",B91:B92) + SUMIF(E91:E92, "X",B91:B92)</f>
        <v>47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103</v>
      </c>
      <c r="F5" s="3" t="s">
        <v>102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25">
      <c r="A6" s="10" t="s">
        <v>71</v>
      </c>
      <c r="B6" s="5">
        <v>4</v>
      </c>
      <c r="C6" s="5">
        <v>4</v>
      </c>
      <c r="D6" s="5">
        <v>4</v>
      </c>
      <c r="E6" s="2" t="s">
        <v>103</v>
      </c>
      <c r="F6" s="3" t="s">
        <v>102</v>
      </c>
      <c r="G6" s="16">
        <f t="shared" si="0"/>
        <v>4</v>
      </c>
      <c r="H6" s="17">
        <f>IF(SUMIF(E4:E89,"=I",G4:G89) + SUMIF(C91:C92, "X",B91:B92)  &gt; 18, SUMIF(E4:E89,"=I",G4:G89) + SUMIF(C91:C92, "X",B91:B92) - 18,0)</f>
        <v>18</v>
      </c>
      <c r="I6" s="17">
        <f>IF(SUMIF(E4:E89,"=II",G4:G89) + SUMIF(D91:D92, "X",B91:B92) &gt; 18, SUMIF(E4:E89,"=II",G4:G89) + SUMIF(D91:D92, "X",B91:B92) - 18,0)</f>
        <v>0</v>
      </c>
      <c r="J6" s="17">
        <f>IF(SUMIF(E4:E89,"=III",G4:G89) + SUMIF(E91:E92, "X",B91:B92) &gt; 18, SUMIF(E4:E89,"=III",G4:G89) + SUMIF(E91:E92, "X",B91:B92) - 18,0)</f>
        <v>0</v>
      </c>
      <c r="K6" s="5"/>
      <c r="L6" s="15">
        <f>IF(L4 &gt; 54, SUM(-54,L4),0)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103</v>
      </c>
      <c r="F7" s="3" t="s">
        <v>102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 t="s">
        <v>103</v>
      </c>
      <c r="F8" s="3" t="s">
        <v>102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7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 t="s">
        <v>103</v>
      </c>
      <c r="F9" s="3" t="s">
        <v>102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 t="s">
        <v>103</v>
      </c>
      <c r="F10" s="3" t="s">
        <v>102</v>
      </c>
      <c r="G10" s="16">
        <f t="shared" si="0"/>
        <v>1</v>
      </c>
      <c r="H10" s="19">
        <f>IF(K4+H4 - 20 &gt; 0, K4+H4 - 20, 0)</f>
        <v>16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103</v>
      </c>
      <c r="F21" s="3" t="s">
        <v>102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103</v>
      </c>
      <c r="F24" s="3" t="s">
        <v>102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77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96</v>
      </c>
      <c r="B37" s="5">
        <v>3</v>
      </c>
      <c r="C37" s="5">
        <v>2</v>
      </c>
      <c r="D37" s="5">
        <v>1</v>
      </c>
      <c r="E37" s="2" t="s">
        <v>103</v>
      </c>
      <c r="F37" s="3" t="s">
        <v>102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78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20" t="s">
        <v>93</v>
      </c>
      <c r="B39" s="5">
        <v>4</v>
      </c>
      <c r="C39" s="5">
        <v>4</v>
      </c>
      <c r="D39" s="5">
        <v>4</v>
      </c>
      <c r="E39" s="2" t="s">
        <v>103</v>
      </c>
      <c r="F39" s="3" t="s">
        <v>102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69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97</v>
      </c>
      <c r="B63" s="5">
        <v>2</v>
      </c>
      <c r="C63" s="5">
        <v>2</v>
      </c>
      <c r="D63" s="5">
        <v>2</v>
      </c>
      <c r="E63" s="2" t="s">
        <v>103</v>
      </c>
      <c r="F63" s="3" t="s">
        <v>102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104</v>
      </c>
      <c r="F64" s="3" t="s">
        <v>102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 t="s">
        <v>105</v>
      </c>
      <c r="F84" s="3" t="s">
        <v>102</v>
      </c>
      <c r="G84" s="16">
        <f t="shared" si="1"/>
        <v>4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0" t="s">
        <v>17</v>
      </c>
      <c r="B91" s="6">
        <v>2</v>
      </c>
      <c r="C91" s="3" t="s">
        <v>102</v>
      </c>
      <c r="D91" s="3" t="s">
        <v>102</v>
      </c>
      <c r="E91" s="3" t="s">
        <v>102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102</v>
      </c>
      <c r="D92" s="3" t="s">
        <v>102</v>
      </c>
      <c r="E92" s="3" t="s">
        <v>102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algorithmName="SHA-512" hashValue="tdfRTevDyA32mxHDh5sOU/Q4hD4+83yJRhIw8aMhyiJqpO24Rdt9+r8BSAOC6jLKOQ0qGpiuXrvCElyBMq5xEw==" saltValue="ZoH99neMQn8wP2v1g4NqxQ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2020-07-27T22:33:51Z</dcterms:modified>
</cp:coreProperties>
</file>