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itiny/Google Drive/AlgorithmicTrading/2018/Trading/CAPM/"/>
    </mc:Choice>
  </mc:AlternateContent>
  <xr:revisionPtr revIDLastSave="3" documentId="13_ncr:1_{7C85854E-EC9A-6348-A956-ACCD96005653}" xr6:coauthVersionLast="36" xr6:coauthVersionMax="36" xr10:uidLastSave="{B0BC1435-D550-C245-BD2E-E5C8E82FACB6}"/>
  <bookViews>
    <workbookView xWindow="-32720" yWindow="13960" windowWidth="29140" windowHeight="16860" xr2:uid="{00000000-000D-0000-FFFF-FFFF00000000}"/>
  </bookViews>
  <sheets>
    <sheet name="Diversification" sheetId="1" r:id="rId1"/>
    <sheet name="Sheet2" sheetId="2" r:id="rId2"/>
    <sheet name="Sheet3" sheetId="3" r:id="rId3"/>
  </sheets>
  <calcPr calcId="17902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V7" i="1"/>
  <c r="V14" i="1"/>
  <c r="W7" i="1"/>
  <c r="W14" i="1"/>
  <c r="X7" i="1"/>
  <c r="X14" i="1"/>
  <c r="T17" i="1"/>
  <c r="V8" i="1"/>
  <c r="V15" i="1"/>
  <c r="W8" i="1"/>
  <c r="W15" i="1"/>
  <c r="X8" i="1"/>
  <c r="X15" i="1"/>
  <c r="V9" i="1"/>
  <c r="V16" i="1"/>
  <c r="W9" i="1"/>
  <c r="W16" i="1"/>
  <c r="X9" i="1"/>
  <c r="X16" i="1"/>
  <c r="T19" i="1"/>
  <c r="Y7" i="1"/>
  <c r="Y9" i="1"/>
  <c r="T22" i="1"/>
  <c r="P14" i="1"/>
  <c r="T18" i="1"/>
  <c r="Y8" i="1"/>
  <c r="T21" i="1"/>
  <c r="T23" i="1"/>
  <c r="P25" i="1"/>
  <c r="L19" i="1"/>
  <c r="L20" i="1"/>
</calcChain>
</file>

<file path=xl/sharedStrings.xml><?xml version="1.0" encoding="utf-8"?>
<sst xmlns="http://schemas.openxmlformats.org/spreadsheetml/2006/main" count="56" uniqueCount="36">
  <si>
    <t>Cash</t>
  </si>
  <si>
    <t>Proposed trades</t>
  </si>
  <si>
    <t>Stock A</t>
  </si>
  <si>
    <t>Stock B</t>
  </si>
  <si>
    <t>Notes</t>
  </si>
  <si>
    <t>X</t>
  </si>
  <si>
    <t>Y</t>
  </si>
  <si>
    <t>Z</t>
  </si>
  <si>
    <t>A</t>
  </si>
  <si>
    <t>B</t>
  </si>
  <si>
    <t>Penalty for risk  b=</t>
  </si>
  <si>
    <t>If state is…</t>
  </si>
  <si>
    <t># of securities</t>
  </si>
  <si>
    <t>Buy</t>
  </si>
  <si>
    <t>Sell</t>
  </si>
  <si>
    <t>#</t>
  </si>
  <si>
    <t>$</t>
  </si>
  <si>
    <t>Holdings after trades</t>
  </si>
  <si>
    <t>Expected payoff=</t>
  </si>
  <si>
    <t>Var(A)=</t>
  </si>
  <si>
    <t>A^2</t>
  </si>
  <si>
    <t>B^2</t>
  </si>
  <si>
    <t>Notes^2</t>
  </si>
  <si>
    <t>Var(B)=</t>
  </si>
  <si>
    <t>Var(N)=</t>
  </si>
  <si>
    <t>Cov(A,B)=</t>
  </si>
  <si>
    <t>Cov(A,N)=</t>
  </si>
  <si>
    <t>Cov(B,N)=</t>
  </si>
  <si>
    <t>Payoff Variance=</t>
  </si>
  <si>
    <t>Performance =</t>
  </si>
  <si>
    <t>To calculate your current performance please enter numbers in colored cells.</t>
  </si>
  <si>
    <t xml:space="preserve">Current Holdings </t>
  </si>
  <si>
    <t>Proposed unit</t>
  </si>
  <si>
    <t>prices</t>
  </si>
  <si>
    <t>)</t>
  </si>
  <si>
    <t>( Sharpe ratio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</si>
</sst>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2" fillId="4" borderId="0" xfId="0" applyFont="1" applyFill="1" applyProtection="1"/>
    <xf numFmtId="0" fontId="2" fillId="0" borderId="0" xfId="0" applyFont="1" applyProtection="1"/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locked="0" hidden="1"/>
    </xf>
    <xf numFmtId="0" fontId="2" fillId="3" borderId="1" xfId="0" applyFont="1" applyFill="1" applyBorder="1" applyProtection="1">
      <protection locked="0" hidden="1"/>
    </xf>
    <xf numFmtId="0" fontId="2" fillId="5" borderId="0" xfId="0" applyFont="1" applyFill="1" applyProtection="1"/>
    <xf numFmtId="0" fontId="2" fillId="5" borderId="0" xfId="0" applyFont="1" applyFill="1" applyBorder="1" applyAlignment="1" applyProtection="1">
      <alignment vertical="center"/>
    </xf>
    <xf numFmtId="0" fontId="3" fillId="5" borderId="0" xfId="0" applyFont="1" applyFill="1" applyBorder="1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0" xfId="0" applyFont="1" applyProtection="1">
      <protection locked="0"/>
    </xf>
    <xf numFmtId="0" fontId="2" fillId="4" borderId="0" xfId="0" applyFont="1" applyFill="1" applyAlignment="1" applyProtection="1"/>
    <xf numFmtId="0" fontId="4" fillId="5" borderId="0" xfId="0" applyFont="1" applyFill="1" applyProtection="1"/>
    <xf numFmtId="0" fontId="3" fillId="5" borderId="0" xfId="0" applyFont="1" applyFill="1" applyProtection="1"/>
    <xf numFmtId="0" fontId="4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vertical="center"/>
      <protection hidden="1"/>
    </xf>
    <xf numFmtId="0" fontId="2" fillId="6" borderId="1" xfId="0" applyFont="1" applyFill="1" applyBorder="1" applyProtection="1">
      <protection locked="0" hidden="1"/>
    </xf>
    <xf numFmtId="0" fontId="1" fillId="5" borderId="0" xfId="0" applyFont="1" applyFill="1" applyProtection="1"/>
    <xf numFmtId="0" fontId="2" fillId="5" borderId="0" xfId="0" applyFont="1" applyFill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1" fillId="5" borderId="0" xfId="0" applyFont="1" applyFill="1" applyProtection="1">
      <protection hidden="1"/>
    </xf>
    <xf numFmtId="0" fontId="1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 xr3:uid="{AEA406A1-0E4B-5B11-9CD5-51D6E497D94C}">
      <selection activeCell="G10" sqref="G10"/>
    </sheetView>
  </sheetViews>
  <sheetFormatPr defaultColWidth="10.625" defaultRowHeight="21" x14ac:dyDescent="0.3"/>
  <cols>
    <col min="1" max="11" width="10.625" style="3"/>
    <col min="12" max="12" width="11.43359375" style="14" customWidth="1"/>
    <col min="13" max="26" width="10.625" style="14" hidden="1" customWidth="1"/>
    <col min="27" max="27" width="0" style="14" hidden="1" customWidth="1"/>
    <col min="28" max="28" width="10.625" style="14"/>
    <col min="29" max="16384" width="10.625" style="3"/>
  </cols>
  <sheetData>
    <row r="1" spans="1:25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25"/>
      <c r="M1" s="4"/>
    </row>
    <row r="2" spans="1:25" x14ac:dyDescent="0.3">
      <c r="A2" s="19" t="s">
        <v>30</v>
      </c>
      <c r="B2" s="19"/>
      <c r="C2" s="19"/>
      <c r="D2" s="19"/>
      <c r="E2" s="19"/>
      <c r="F2" s="19"/>
      <c r="G2" s="19"/>
      <c r="H2" s="20"/>
      <c r="I2" s="20"/>
      <c r="J2" s="11"/>
      <c r="K2" s="11"/>
      <c r="L2" s="25"/>
      <c r="M2" s="4"/>
    </row>
    <row r="3" spans="1:25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25"/>
      <c r="M3" s="4"/>
    </row>
    <row r="4" spans="1:25" x14ac:dyDescent="0.3">
      <c r="A4" s="2"/>
      <c r="B4" s="2"/>
      <c r="C4" s="2"/>
      <c r="D4" s="30" t="s">
        <v>1</v>
      </c>
      <c r="E4" s="30"/>
      <c r="F4" s="2"/>
      <c r="G4" s="30" t="s">
        <v>32</v>
      </c>
      <c r="H4" s="30"/>
      <c r="I4" s="2"/>
      <c r="J4" s="2"/>
      <c r="K4" s="2"/>
      <c r="L4" s="4"/>
      <c r="M4" s="4"/>
    </row>
    <row r="5" spans="1:25" x14ac:dyDescent="0.3">
      <c r="A5" s="30" t="s">
        <v>31</v>
      </c>
      <c r="B5" s="30"/>
      <c r="C5" s="2"/>
      <c r="D5" s="30" t="s">
        <v>12</v>
      </c>
      <c r="E5" s="30"/>
      <c r="F5" s="2"/>
      <c r="G5" s="30" t="s">
        <v>33</v>
      </c>
      <c r="H5" s="30"/>
      <c r="J5" s="18" t="s">
        <v>17</v>
      </c>
      <c r="K5" s="18"/>
      <c r="L5" s="4"/>
      <c r="M5" s="4"/>
      <c r="P5" s="15" t="s">
        <v>11</v>
      </c>
      <c r="Q5" s="16" t="s">
        <v>5</v>
      </c>
      <c r="R5" s="16" t="s">
        <v>6</v>
      </c>
      <c r="S5" s="16" t="s">
        <v>7</v>
      </c>
      <c r="U5" s="15" t="s">
        <v>11</v>
      </c>
      <c r="V5" s="16" t="s">
        <v>5</v>
      </c>
      <c r="W5" s="16" t="s">
        <v>6</v>
      </c>
      <c r="X5" s="16" t="s">
        <v>7</v>
      </c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4"/>
      <c r="M6" s="4"/>
      <c r="P6" s="15"/>
      <c r="Q6" s="16"/>
      <c r="R6" s="16"/>
      <c r="S6" s="16"/>
      <c r="U6" s="15"/>
      <c r="V6" s="16"/>
      <c r="W6" s="16"/>
      <c r="X6" s="16"/>
    </row>
    <row r="7" spans="1:25" s="14" customFormat="1" ht="21.75" thickBot="1" x14ac:dyDescent="0.35">
      <c r="A7" s="4"/>
      <c r="B7" s="4"/>
      <c r="C7" s="4"/>
      <c r="D7" s="5" t="s">
        <v>13</v>
      </c>
      <c r="E7" s="5" t="s">
        <v>14</v>
      </c>
      <c r="F7" s="4"/>
      <c r="G7" s="5" t="s">
        <v>13</v>
      </c>
      <c r="H7" s="5" t="s">
        <v>14</v>
      </c>
      <c r="I7" s="4"/>
      <c r="J7" s="4"/>
      <c r="K7" s="4"/>
      <c r="L7" s="4"/>
      <c r="M7" s="4"/>
      <c r="P7" s="15" t="s">
        <v>8</v>
      </c>
      <c r="Q7" s="16">
        <v>10</v>
      </c>
      <c r="R7" s="16">
        <v>0</v>
      </c>
      <c r="S7" s="16">
        <v>5</v>
      </c>
      <c r="U7" s="15" t="s">
        <v>8</v>
      </c>
      <c r="V7" s="16">
        <f>Q7</f>
        <v>10</v>
      </c>
      <c r="W7" s="16">
        <f t="shared" ref="W7:X9" si="0">R7</f>
        <v>0</v>
      </c>
      <c r="X7" s="16">
        <f t="shared" si="0"/>
        <v>5</v>
      </c>
      <c r="Y7" s="14">
        <f>1/3*(V7+W7+X7)</f>
        <v>5</v>
      </c>
    </row>
    <row r="8" spans="1:25" ht="21.75" thickBot="1" x14ac:dyDescent="0.35">
      <c r="A8" s="2" t="s">
        <v>0</v>
      </c>
      <c r="B8" s="23">
        <v>50</v>
      </c>
      <c r="C8" s="6"/>
      <c r="D8" s="7" t="s">
        <v>15</v>
      </c>
      <c r="E8" s="7" t="s">
        <v>15</v>
      </c>
      <c r="F8" s="2"/>
      <c r="G8" s="7" t="s">
        <v>16</v>
      </c>
      <c r="H8" s="7" t="s">
        <v>16</v>
      </c>
      <c r="I8" s="2"/>
      <c r="J8" s="8">
        <f>B8-(D9*G9+D10*G10+D11*G11)+(E9*H9+E10*H10+E11*H11)</f>
        <v>49</v>
      </c>
      <c r="K8" s="2" t="s">
        <v>0</v>
      </c>
      <c r="L8" s="4"/>
      <c r="M8" s="4"/>
      <c r="P8" s="15" t="s">
        <v>9</v>
      </c>
      <c r="Q8" s="16">
        <v>0</v>
      </c>
      <c r="R8" s="16">
        <v>5</v>
      </c>
      <c r="S8" s="16">
        <v>10</v>
      </c>
      <c r="U8" s="15" t="s">
        <v>9</v>
      </c>
      <c r="V8" s="16">
        <f t="shared" ref="V8:V9" si="1">Q8</f>
        <v>0</v>
      </c>
      <c r="W8" s="16">
        <f t="shared" si="0"/>
        <v>5</v>
      </c>
      <c r="X8" s="16">
        <f t="shared" si="0"/>
        <v>10</v>
      </c>
      <c r="Y8" s="14">
        <f>1/3*(V8+W8+X8)</f>
        <v>5</v>
      </c>
    </row>
    <row r="9" spans="1:25" ht="21.75" thickBot="1" x14ac:dyDescent="0.35">
      <c r="A9" s="2" t="s">
        <v>2</v>
      </c>
      <c r="B9" s="23">
        <v>1</v>
      </c>
      <c r="C9" s="6"/>
      <c r="D9" s="9">
        <v>1</v>
      </c>
      <c r="E9" s="10">
        <v>0</v>
      </c>
      <c r="F9" s="2"/>
      <c r="G9" s="9">
        <v>1</v>
      </c>
      <c r="H9" s="10">
        <v>0</v>
      </c>
      <c r="I9" s="2"/>
      <c r="J9" s="8">
        <f>B9+D9-E9</f>
        <v>2</v>
      </c>
      <c r="K9" s="2" t="s">
        <v>2</v>
      </c>
      <c r="L9" s="4"/>
      <c r="M9" s="4"/>
      <c r="P9" s="15" t="s">
        <v>4</v>
      </c>
      <c r="Q9" s="16">
        <v>5</v>
      </c>
      <c r="R9" s="16">
        <v>5</v>
      </c>
      <c r="S9" s="16">
        <v>5</v>
      </c>
      <c r="U9" s="15" t="s">
        <v>4</v>
      </c>
      <c r="V9" s="16">
        <f t="shared" si="1"/>
        <v>5</v>
      </c>
      <c r="W9" s="16">
        <f t="shared" si="0"/>
        <v>5</v>
      </c>
      <c r="X9" s="16">
        <f t="shared" si="0"/>
        <v>5</v>
      </c>
      <c r="Y9" s="14">
        <f t="shared" ref="Y9" si="2">1/3*(V9+W9+X9)</f>
        <v>5</v>
      </c>
    </row>
    <row r="10" spans="1:25" ht="21.75" thickBot="1" x14ac:dyDescent="0.35">
      <c r="A10" s="2" t="s">
        <v>3</v>
      </c>
      <c r="B10" s="23">
        <v>1</v>
      </c>
      <c r="C10" s="6"/>
      <c r="D10" s="9">
        <v>2</v>
      </c>
      <c r="E10" s="10">
        <v>0</v>
      </c>
      <c r="F10" s="2"/>
      <c r="G10" s="9">
        <v>0</v>
      </c>
      <c r="H10" s="10">
        <v>0</v>
      </c>
      <c r="I10" s="2"/>
      <c r="J10" s="8">
        <f>B10+D10-E10</f>
        <v>3</v>
      </c>
      <c r="K10" s="2" t="s">
        <v>3</v>
      </c>
      <c r="L10" s="4"/>
      <c r="M10" s="4"/>
      <c r="U10" s="26"/>
      <c r="V10" s="27"/>
      <c r="W10" s="27"/>
      <c r="X10" s="27"/>
    </row>
    <row r="11" spans="1:25" ht="21.75" thickBot="1" x14ac:dyDescent="0.35">
      <c r="A11" s="2" t="s">
        <v>4</v>
      </c>
      <c r="B11" s="23">
        <v>1</v>
      </c>
      <c r="C11" s="6"/>
      <c r="D11" s="9">
        <v>0</v>
      </c>
      <c r="E11" s="10">
        <v>0</v>
      </c>
      <c r="F11" s="2"/>
      <c r="G11" s="9">
        <v>0</v>
      </c>
      <c r="H11" s="10">
        <v>0</v>
      </c>
      <c r="I11" s="2"/>
      <c r="J11" s="8">
        <f>B11+D11-E11</f>
        <v>1</v>
      </c>
      <c r="K11" s="2" t="s">
        <v>4</v>
      </c>
      <c r="L11" s="4"/>
      <c r="M11" s="4"/>
      <c r="N11" s="14" t="s">
        <v>10</v>
      </c>
      <c r="P11" s="15">
        <v>0.01</v>
      </c>
    </row>
    <row r="12" spans="1:25" x14ac:dyDescent="0.3">
      <c r="A12" s="2"/>
      <c r="B12" s="2"/>
      <c r="C12" s="2"/>
      <c r="D12" s="2"/>
      <c r="E12" s="2"/>
      <c r="F12" s="2"/>
      <c r="G12" s="2"/>
      <c r="H12" s="2"/>
      <c r="I12" s="2"/>
      <c r="J12" s="4"/>
      <c r="K12" s="2"/>
      <c r="L12" s="4"/>
      <c r="M12" s="4"/>
      <c r="U12" s="15" t="s">
        <v>11</v>
      </c>
      <c r="V12" s="16" t="s">
        <v>5</v>
      </c>
      <c r="W12" s="16" t="s">
        <v>6</v>
      </c>
      <c r="X12" s="16" t="s">
        <v>7</v>
      </c>
    </row>
    <row r="13" spans="1: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4"/>
      <c r="M13" s="4"/>
      <c r="U13" s="15"/>
      <c r="V13" s="16"/>
      <c r="W13" s="16"/>
      <c r="X13" s="16"/>
    </row>
    <row r="14" spans="1:2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  <c r="M14" s="4"/>
      <c r="N14" s="14" t="s">
        <v>18</v>
      </c>
      <c r="P14" s="14">
        <f>J8+J9*1/3*(Q7+R7+S7)+J10*1/3*(Q8+R8+S8)+J11*1/3*(Q9+R9+S9)</f>
        <v>79</v>
      </c>
      <c r="U14" s="15" t="s">
        <v>20</v>
      </c>
      <c r="V14" s="16">
        <f>V7^2</f>
        <v>100</v>
      </c>
      <c r="W14" s="16">
        <f t="shared" ref="W14:X14" si="3">W7^2</f>
        <v>0</v>
      </c>
      <c r="X14" s="16">
        <f t="shared" si="3"/>
        <v>25</v>
      </c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  <c r="M15" s="4"/>
      <c r="U15" s="15" t="s">
        <v>21</v>
      </c>
      <c r="V15" s="16">
        <f t="shared" ref="V15:X16" si="4">V8^2</f>
        <v>0</v>
      </c>
      <c r="W15" s="16">
        <f t="shared" si="4"/>
        <v>25</v>
      </c>
      <c r="X15" s="16">
        <f t="shared" si="4"/>
        <v>100</v>
      </c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4"/>
      <c r="M16" s="4"/>
      <c r="U16" s="15" t="s">
        <v>22</v>
      </c>
      <c r="V16" s="16">
        <f t="shared" si="4"/>
        <v>25</v>
      </c>
      <c r="W16" s="16">
        <f t="shared" si="4"/>
        <v>25</v>
      </c>
      <c r="X16" s="16">
        <f t="shared" si="4"/>
        <v>25</v>
      </c>
    </row>
    <row r="17" spans="1:20" x14ac:dyDescent="0.3">
      <c r="A17" s="2"/>
      <c r="B17" s="2"/>
      <c r="C17" s="11"/>
      <c r="D17" s="12"/>
      <c r="E17" s="11"/>
      <c r="F17" s="2"/>
      <c r="G17" s="2"/>
      <c r="H17" s="2"/>
      <c r="I17" s="2"/>
      <c r="J17" s="2"/>
      <c r="K17" s="2"/>
      <c r="L17" s="4"/>
      <c r="M17" s="4"/>
      <c r="S17" s="14" t="s">
        <v>19</v>
      </c>
      <c r="T17" s="14">
        <f>1/3*(V14+W14+X14)-1/9*(V7+W7+X7)^2</f>
        <v>16.666666666666664</v>
      </c>
    </row>
    <row r="18" spans="1:20" x14ac:dyDescent="0.3">
      <c r="A18" s="2"/>
      <c r="B18" s="2"/>
      <c r="C18" s="12"/>
      <c r="D18" s="12"/>
      <c r="E18" s="13"/>
      <c r="F18" s="2"/>
      <c r="G18" s="2"/>
      <c r="H18" s="2"/>
      <c r="I18" s="2"/>
      <c r="J18" s="2"/>
      <c r="K18" s="2"/>
      <c r="L18" s="4"/>
      <c r="M18" s="4"/>
      <c r="S18" s="14" t="s">
        <v>23</v>
      </c>
      <c r="T18" s="14">
        <f>1/3*(V15+W15+X15)-1/9*(V8+W8+X8)^2</f>
        <v>16.666666666666664</v>
      </c>
    </row>
    <row r="19" spans="1:20" x14ac:dyDescent="0.3">
      <c r="A19" s="2"/>
      <c r="B19" s="2"/>
      <c r="C19" s="12"/>
      <c r="D19" s="12"/>
      <c r="E19" s="13"/>
      <c r="F19" s="2"/>
      <c r="G19" s="2"/>
      <c r="H19" s="2"/>
      <c r="I19" s="2"/>
      <c r="J19" s="21" t="s">
        <v>29</v>
      </c>
      <c r="K19" s="19"/>
      <c r="L19" s="22">
        <f>P14-P11*P25</f>
        <v>77.833333333333329</v>
      </c>
      <c r="M19" s="4"/>
      <c r="S19" s="14" t="s">
        <v>24</v>
      </c>
      <c r="T19" s="14">
        <f>1/3*(V16+W16+X16)-1/9*(V9+W9+X9)^2</f>
        <v>0</v>
      </c>
    </row>
    <row r="20" spans="1:20" x14ac:dyDescent="0.3">
      <c r="A20" s="11"/>
      <c r="B20" s="11"/>
      <c r="C20" s="11"/>
      <c r="D20" s="11"/>
      <c r="E20" s="11"/>
      <c r="F20" s="11"/>
      <c r="G20" s="11"/>
      <c r="H20" s="11"/>
      <c r="I20" s="11"/>
      <c r="J20" s="24" t="s">
        <v>35</v>
      </c>
      <c r="K20" s="24"/>
      <c r="L20" s="28">
        <f>P14/SQRT(P25)</f>
        <v>7.3139787882031593</v>
      </c>
      <c r="M20" s="29" t="s">
        <v>34</v>
      </c>
    </row>
    <row r="21" spans="1:20" x14ac:dyDescent="0.3">
      <c r="A21" s="1"/>
      <c r="B21" s="1"/>
      <c r="C21" s="1"/>
      <c r="D21" s="1"/>
      <c r="E21" s="1"/>
      <c r="F21" s="1"/>
      <c r="G21" s="1"/>
      <c r="S21" s="14" t="s">
        <v>25</v>
      </c>
      <c r="T21" s="14">
        <f>1/3*(V7*V8+W7*W8+X7*X8)-Y7*Y8</f>
        <v>-8.3333333333333357</v>
      </c>
    </row>
    <row r="22" spans="1:20" x14ac:dyDescent="0.3">
      <c r="S22" s="14" t="s">
        <v>26</v>
      </c>
      <c r="T22" s="14">
        <f>1/3*(V7*V9+W7*W9+X7*X9)-Y7*Y9</f>
        <v>0</v>
      </c>
    </row>
    <row r="23" spans="1:20" x14ac:dyDescent="0.3">
      <c r="S23" s="14" t="s">
        <v>27</v>
      </c>
      <c r="T23" s="14">
        <f>1/3*(V8*V9+W8*W9+X8*X9)-Y8*Y9</f>
        <v>0</v>
      </c>
    </row>
    <row r="25" spans="1:20" x14ac:dyDescent="0.3">
      <c r="G25" s="17"/>
      <c r="N25" s="14" t="s">
        <v>28</v>
      </c>
      <c r="P25" s="14">
        <f>J9^2*T17+J10^2*T18+J11^2*T19+2*J9*J10*T21+2*J9*J11*T22+2*J10*J11*T23</f>
        <v>116.6666666666666</v>
      </c>
    </row>
  </sheetData>
  <sheetProtection algorithmName="SHA-512" hashValue="8q6X7pmjz6ZJzkAgTy+CtLZI/tHl3NuEZ464XEEzKqIaj91gn5trQOhN8E3z7pti1fZoknLHGCj536cjjmMVrg==" saltValue="Ic2y9JsJSoXKOsYNxdcqew==" spinCount="100000" sheet="1" selectLockedCells="1"/>
  <protectedRanges>
    <protectedRange sqref="B8:B11 D9:E11 G9:H11" name="Range1"/>
  </protectedRanges>
  <mergeCells count="5">
    <mergeCell ref="A5:B5"/>
    <mergeCell ref="G4:H4"/>
    <mergeCell ref="D4:E4"/>
    <mergeCell ref="D5:E5"/>
    <mergeCell ref="G5:H5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F20" sqref="F20"/>
    </sheetView>
  </sheetViews>
  <sheetFormatPr defaultColWidth="8.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8.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Diversification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Nitin Yadav</cp:lastModifiedBy>
  <dcterms:created xsi:type="dcterms:W3CDTF">2013-03-05T23:33:16Z</dcterms:created>
  <dcterms:modified xsi:type="dcterms:W3CDTF">2018-08-28T00:02:44Z</dcterms:modified>
</cp:coreProperties>
</file>