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ARIS\Desktop\IPMH Repository Code\"/>
    </mc:Choice>
  </mc:AlternateContent>
  <xr:revisionPtr revIDLastSave="0" documentId="13_ncr:1_{678FFBB7-EFD8-4AA9-BAB4-96F4647752CB}" xr6:coauthVersionLast="36" xr6:coauthVersionMax="36" xr10:uidLastSave="{00000000-0000-0000-0000-000000000000}"/>
  <bookViews>
    <workbookView xWindow="0" yWindow="0" windowWidth="11680" windowHeight="5710" xr2:uid="{FB339815-75B2-44B9-814B-8B763E14D4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G27" i="1" l="1"/>
  <c r="G25" i="1"/>
  <c r="G20" i="1"/>
  <c r="G19" i="1"/>
  <c r="G18" i="1"/>
  <c r="G16" i="1"/>
  <c r="G10" i="1"/>
  <c r="G11" i="1"/>
  <c r="G9" i="1"/>
  <c r="G7" i="1"/>
  <c r="C25" i="1"/>
  <c r="C20" i="1"/>
  <c r="C21" i="1"/>
  <c r="C22" i="1"/>
  <c r="C23" i="1"/>
  <c r="C19" i="1"/>
  <c r="C18" i="1"/>
  <c r="C16" i="1"/>
  <c r="C10" i="1"/>
  <c r="C11" i="1"/>
  <c r="C12" i="1"/>
  <c r="C13" i="1"/>
  <c r="C14" i="1"/>
  <c r="C9" i="1"/>
  <c r="C7" i="1"/>
  <c r="G4" i="1"/>
  <c r="C4" i="1"/>
</calcChain>
</file>

<file path=xl/sharedStrings.xml><?xml version="1.0" encoding="utf-8"?>
<sst xmlns="http://schemas.openxmlformats.org/spreadsheetml/2006/main" count="33" uniqueCount="26">
  <si>
    <t>Control</t>
  </si>
  <si>
    <t>Intervention</t>
  </si>
  <si>
    <t>Assessed</t>
  </si>
  <si>
    <t>ANC Visits</t>
  </si>
  <si>
    <t>Exluded</t>
  </si>
  <si>
    <t>&lt;28 Weeks</t>
  </si>
  <si>
    <t>Hearing voices thatothers cannot hear</t>
  </si>
  <si>
    <t>Holding unusual beliefs</t>
  </si>
  <si>
    <t>Memory problem</t>
  </si>
  <si>
    <t>Self harm</t>
  </si>
  <si>
    <t>Self harm and memory problem</t>
  </si>
  <si>
    <t>Eligible</t>
  </si>
  <si>
    <t>Declined Enrollment</t>
  </si>
  <si>
    <t>Consult spouse</t>
  </si>
  <si>
    <t>Not enough time</t>
  </si>
  <si>
    <t>Not interested</t>
  </si>
  <si>
    <t>Relocate post delivery</t>
  </si>
  <si>
    <t>Time to thiank about it</t>
  </si>
  <si>
    <t>Enrolled</t>
  </si>
  <si>
    <t>Excluded</t>
  </si>
  <si>
    <t>Gestation &lt;28</t>
  </si>
  <si>
    <t>Self Harm</t>
  </si>
  <si>
    <t>Declined enrollment</t>
  </si>
  <si>
    <t>PM+ Yields</t>
  </si>
  <si>
    <t>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</si>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</sst>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2" fontId="5" fillId="0" borderId="0" xfId="0" applyNumberFormat="1" applyFont="1"/>
    <xf numFmtId="2" fontId="2" fillId="0" borderId="0" xfId="0" applyNumberFormat="1" applyFont="1"/>
    <xf numFmtId="0" fontId="2" fillId="2" borderId="0" xfId="0" applyFont="1" applyFill="1"/>
    <xf numFmtId="2" fontId="2" fillId="2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3" fillId="3" borderId="0" xfId="0" applyFont="1" applyFill="1"/>
    <xf numFmtId="0" fontId="1" fillId="3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6976E-D647-4542-8743-C60B4A9B8A52}">
  <dimension ref="A1:G27"/>
  <sheetViews>
    <sheetView tabSelected="1" topLeftCell="B19" workbookViewId="0">
      <selection activeCell="B18" sqref="B18"/>
    </sheetView>
  </sheetViews>
  <sheetFormatPr defaultRowHeight="14.5" x14ac:dyDescent="0.35"/>
  <cols>
    <col min="1" max="1" width="32.90625" bestFit="1" customWidth="1"/>
    <col min="4" max="4" width="8.7265625" style="14"/>
    <col min="5" max="5" width="19.1796875" bestFit="1" customWidth="1"/>
  </cols>
  <sheetData>
    <row r="1" spans="1:7" x14ac:dyDescent="0.35">
      <c r="A1" t="s">
        <v>3</v>
      </c>
      <c r="B1">
        <v>4076</v>
      </c>
    </row>
    <row r="2" spans="1:7" x14ac:dyDescent="0.35">
      <c r="A2" s="1" t="s">
        <v>2</v>
      </c>
      <c r="B2">
        <v>1012</v>
      </c>
      <c r="C2" s="2">
        <f>(B2/B1)*100</f>
        <v>24.828263002944063</v>
      </c>
    </row>
    <row r="3" spans="1:7" s="14" customFormat="1" x14ac:dyDescent="0.35">
      <c r="A3" s="19"/>
      <c r="B3" s="20" t="s">
        <v>24</v>
      </c>
      <c r="C3" s="20" t="s">
        <v>25</v>
      </c>
      <c r="D3" s="20"/>
      <c r="E3" s="20"/>
      <c r="F3" s="20" t="s">
        <v>24</v>
      </c>
      <c r="G3" s="20" t="s">
        <v>25</v>
      </c>
    </row>
    <row r="4" spans="1:7" x14ac:dyDescent="0.35">
      <c r="A4" s="1" t="s">
        <v>0</v>
      </c>
      <c r="B4" s="1">
        <v>521</v>
      </c>
      <c r="C4" s="3">
        <f>(B4/B2)*100</f>
        <v>51.48221343873518</v>
      </c>
      <c r="E4" s="1" t="s">
        <v>1</v>
      </c>
      <c r="F4" s="1">
        <v>491</v>
      </c>
      <c r="G4" s="3">
        <f>(F4/B2)*100</f>
        <v>48.51778656126482</v>
      </c>
    </row>
    <row r="7" spans="1:7" s="7" customFormat="1" x14ac:dyDescent="0.35">
      <c r="A7" s="7" t="s">
        <v>4</v>
      </c>
      <c r="B7" s="7">
        <v>193</v>
      </c>
      <c r="C7" s="8">
        <f>(B7/B4)*100</f>
        <v>37.044145873320538</v>
      </c>
      <c r="D7" s="15"/>
      <c r="E7" s="7" t="s">
        <v>19</v>
      </c>
      <c r="F7" s="7">
        <v>203</v>
      </c>
      <c r="G7" s="8">
        <f>(F7/F4)*100</f>
        <v>41.344195519348268</v>
      </c>
    </row>
    <row r="9" spans="1:7" x14ac:dyDescent="0.35">
      <c r="A9" t="s">
        <v>5</v>
      </c>
      <c r="B9">
        <v>176</v>
      </c>
      <c r="C9" s="2">
        <f>(B9/$B$7)*100</f>
        <v>91.191709844559583</v>
      </c>
      <c r="E9" t="s">
        <v>20</v>
      </c>
      <c r="F9">
        <v>198</v>
      </c>
      <c r="G9" s="2">
        <f>(F9/$F$7)*100</f>
        <v>97.536945812807886</v>
      </c>
    </row>
    <row r="10" spans="1:7" x14ac:dyDescent="0.35">
      <c r="A10" t="s">
        <v>6</v>
      </c>
      <c r="B10">
        <v>3</v>
      </c>
      <c r="C10" s="2">
        <f t="shared" ref="C10:C14" si="0">(B10/$B$7)*100</f>
        <v>1.5544041450777202</v>
      </c>
      <c r="E10" t="s">
        <v>8</v>
      </c>
      <c r="F10">
        <v>1</v>
      </c>
      <c r="G10" s="2">
        <f t="shared" ref="G10:G11" si="1">(F10/$F$7)*100</f>
        <v>0.49261083743842365</v>
      </c>
    </row>
    <row r="11" spans="1:7" x14ac:dyDescent="0.35">
      <c r="A11" t="s">
        <v>7</v>
      </c>
      <c r="B11">
        <v>4</v>
      </c>
      <c r="C11" s="2">
        <f t="shared" si="0"/>
        <v>2.0725388601036272</v>
      </c>
      <c r="E11" t="s">
        <v>21</v>
      </c>
      <c r="F11">
        <v>4</v>
      </c>
      <c r="G11" s="2">
        <f t="shared" si="1"/>
        <v>1.9704433497536946</v>
      </c>
    </row>
    <row r="12" spans="1:7" x14ac:dyDescent="0.35">
      <c r="A12" t="s">
        <v>8</v>
      </c>
      <c r="B12">
        <v>3</v>
      </c>
      <c r="C12" s="2">
        <f t="shared" si="0"/>
        <v>1.5544041450777202</v>
      </c>
    </row>
    <row r="13" spans="1:7" x14ac:dyDescent="0.35">
      <c r="A13" t="s">
        <v>9</v>
      </c>
      <c r="B13">
        <v>5</v>
      </c>
      <c r="C13" s="2">
        <f t="shared" si="0"/>
        <v>2.5906735751295336</v>
      </c>
    </row>
    <row r="14" spans="1:7" x14ac:dyDescent="0.35">
      <c r="A14" t="s">
        <v>10</v>
      </c>
      <c r="B14">
        <v>2</v>
      </c>
      <c r="C14" s="2">
        <f t="shared" si="0"/>
        <v>1.0362694300518136</v>
      </c>
    </row>
    <row r="16" spans="1:7" s="9" customFormat="1" x14ac:dyDescent="0.35">
      <c r="A16" s="9" t="s">
        <v>11</v>
      </c>
      <c r="B16" s="9">
        <v>327</v>
      </c>
      <c r="C16" s="10">
        <f>(B16/B4)*100</f>
        <v>62.763915547024951</v>
      </c>
      <c r="D16" s="16"/>
      <c r="E16" s="9" t="s">
        <v>11</v>
      </c>
      <c r="F16" s="9">
        <v>288</v>
      </c>
      <c r="G16" s="10">
        <f>(F16/F4)*100</f>
        <v>58.655804480651732</v>
      </c>
    </row>
    <row r="18" spans="1:7" s="4" customFormat="1" x14ac:dyDescent="0.35">
      <c r="A18" s="4" t="s">
        <v>12</v>
      </c>
      <c r="B18" s="4">
        <v>17</v>
      </c>
      <c r="C18" s="11">
        <f>(B18/B16)*100</f>
        <v>5.1987767584097861</v>
      </c>
      <c r="D18" s="17"/>
      <c r="E18" s="4" t="s">
        <v>22</v>
      </c>
      <c r="F18" s="4">
        <v>12</v>
      </c>
      <c r="G18" s="11">
        <f>(F18/F16)*100</f>
        <v>4.1666666666666661</v>
      </c>
    </row>
    <row r="19" spans="1:7" x14ac:dyDescent="0.35">
      <c r="A19" t="s">
        <v>13</v>
      </c>
      <c r="B19">
        <v>2</v>
      </c>
      <c r="C19" s="2">
        <f>(B19/$B$18)*100</f>
        <v>11.76470588235294</v>
      </c>
      <c r="E19" t="s">
        <v>14</v>
      </c>
      <c r="F19">
        <v>5</v>
      </c>
      <c r="G19" s="2">
        <f>(F19/$F$18)*100</f>
        <v>41.666666666666671</v>
      </c>
    </row>
    <row r="20" spans="1:7" x14ac:dyDescent="0.35">
      <c r="A20" t="s">
        <v>14</v>
      </c>
      <c r="B20">
        <v>3</v>
      </c>
      <c r="C20" s="2">
        <f t="shared" ref="C20:C23" si="2">(B20/$B$18)*100</f>
        <v>17.647058823529413</v>
      </c>
      <c r="E20" t="s">
        <v>16</v>
      </c>
      <c r="F20">
        <v>7</v>
      </c>
      <c r="G20" s="2">
        <f>(F20/$F$18)*100</f>
        <v>58.333333333333336</v>
      </c>
    </row>
    <row r="21" spans="1:7" x14ac:dyDescent="0.35">
      <c r="A21" t="s">
        <v>15</v>
      </c>
      <c r="B21">
        <v>3</v>
      </c>
      <c r="C21" s="2">
        <f t="shared" si="2"/>
        <v>17.647058823529413</v>
      </c>
    </row>
    <row r="22" spans="1:7" x14ac:dyDescent="0.35">
      <c r="A22" t="s">
        <v>16</v>
      </c>
      <c r="B22">
        <v>6</v>
      </c>
      <c r="C22" s="2">
        <f t="shared" si="2"/>
        <v>35.294117647058826</v>
      </c>
    </row>
    <row r="23" spans="1:7" x14ac:dyDescent="0.35">
      <c r="A23" t="s">
        <v>17</v>
      </c>
      <c r="B23">
        <v>3</v>
      </c>
      <c r="C23" s="2">
        <f t="shared" si="2"/>
        <v>17.647058823529413</v>
      </c>
    </row>
    <row r="25" spans="1:7" s="5" customFormat="1" x14ac:dyDescent="0.35">
      <c r="A25" s="5" t="s">
        <v>18</v>
      </c>
      <c r="B25" s="5">
        <v>310</v>
      </c>
      <c r="C25" s="6">
        <f>(B25/B16)*100</f>
        <v>94.801223241590222</v>
      </c>
      <c r="D25" s="18"/>
      <c r="E25" s="5" t="s">
        <v>18</v>
      </c>
      <c r="F25" s="5">
        <v>276</v>
      </c>
      <c r="G25" s="6">
        <f>(F25/F16)*100</f>
        <v>95.833333333333343</v>
      </c>
    </row>
    <row r="27" spans="1:7" x14ac:dyDescent="0.35">
      <c r="E27" s="12" t="s">
        <v>23</v>
      </c>
      <c r="F27" s="12">
        <v>65</v>
      </c>
      <c r="G27" s="13">
        <f>(F27/F25)*100</f>
        <v>23.55072463768116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DAMARIS</dc:creator>
  <cp:lastModifiedBy>DAMARIS</cp:lastModifiedBy>
  <dcterms:created xsi:type="dcterms:W3CDTF">2025-04-17T11:41:36Z</dcterms:created>
  <dcterms:modified xsi:type="dcterms:W3CDTF">2025-04-24T17:10:42Z</dcterms:modified>
</cp:coreProperties>
</file>