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E:\dev_prj\pyProjectEventSystem_v2\doc\"/>
    </mc:Choice>
  </mc:AlternateContent>
  <xr:revisionPtr revIDLastSave="0" documentId="13_ncr:1_{BF09C31D-DD60-4FA7-A2A3-94BDAA496324}" xr6:coauthVersionLast="47" xr6:coauthVersionMax="47" xr10:uidLastSave="{00000000-0000-0000-0000-000000000000}"/>
  <bookViews>
    <workbookView xWindow="-120" yWindow="-120" windowWidth="29040" windowHeight="15720" tabRatio="820" activeTab="1" xr2:uid="{883248E0-534C-4554-ABE7-C4D8C7626446}"/>
  </bookViews>
  <sheets>
    <sheet name="功能设计" sheetId="19" r:id="rId1"/>
    <sheet name="接口设计" sheetId="1" r:id="rId2"/>
    <sheet name="getVerifyCode" sheetId="18" r:id="rId3"/>
    <sheet name="Login" sheetId="16" r:id="rId4"/>
    <sheet name="Logout" sheetId="17" r:id="rId5"/>
    <sheet name="表设计" sheetId="2" r:id="rId6"/>
    <sheet name="ER" sheetId="15" r:id="rId7"/>
    <sheet name="TMSTCOMP" sheetId="5" r:id="rId8"/>
    <sheet name="TMSTDEPT" sheetId="4" r:id="rId9"/>
    <sheet name="TMSTUSER" sheetId="3" r:id="rId10"/>
    <sheet name="TMSTMENU" sheetId="6" r:id="rId11"/>
    <sheet name="TAUTPERMISSIONGROUP" sheetId="7" r:id="rId12"/>
    <sheet name="TAUTGROUPMENU" sheetId="8" r:id="rId13"/>
    <sheet name="TAUTUSERPERMISSION" sheetId="9" r:id="rId14"/>
    <sheet name="TBUSPROJECT" sheetId="10" r:id="rId15"/>
    <sheet name="TBUSEVENT" sheetId="11" r:id="rId16"/>
    <sheet name="TBUSPRJEVENT" sheetId="12" r:id="rId17"/>
    <sheet name="TBUSPRJMEMBER" sheetId="13" r:id="rId1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0" i="3" l="1"/>
  <c r="A24" i="13"/>
  <c r="A25" i="13"/>
  <c r="A23" i="13"/>
  <c r="A22" i="13"/>
  <c r="A21" i="13"/>
  <c r="A20" i="13"/>
  <c r="A19" i="13"/>
  <c r="A18" i="13"/>
  <c r="A17" i="13"/>
  <c r="A16" i="13"/>
  <c r="A30" i="12"/>
  <c r="A25" i="11"/>
  <c r="A29" i="12"/>
  <c r="A28" i="12"/>
  <c r="A27" i="12"/>
  <c r="A26" i="12"/>
  <c r="A25" i="12"/>
  <c r="A24" i="12"/>
  <c r="A23" i="12"/>
  <c r="A22" i="12"/>
  <c r="A21" i="12"/>
  <c r="A20" i="12"/>
  <c r="A19" i="12"/>
  <c r="A26" i="11"/>
  <c r="A27" i="11"/>
  <c r="A24" i="11"/>
  <c r="A23" i="11"/>
  <c r="A22" i="11"/>
  <c r="A21" i="11"/>
  <c r="A20" i="11"/>
  <c r="A19" i="11"/>
  <c r="A18" i="11"/>
  <c r="A17" i="11"/>
  <c r="A40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25" i="10"/>
  <c r="A24" i="10"/>
  <c r="A25" i="9"/>
  <c r="A24" i="9"/>
  <c r="A23" i="9"/>
  <c r="A18" i="9"/>
  <c r="A19" i="9"/>
  <c r="A20" i="9"/>
  <c r="A21" i="9"/>
  <c r="A22" i="9"/>
  <c r="A17" i="9"/>
  <c r="A16" i="9"/>
  <c r="A25" i="8"/>
  <c r="A18" i="8"/>
  <c r="A19" i="8"/>
  <c r="A20" i="8"/>
  <c r="A21" i="8"/>
  <c r="A22" i="8"/>
  <c r="A23" i="8"/>
  <c r="A17" i="8"/>
  <c r="A24" i="8"/>
  <c r="A16" i="8"/>
  <c r="A28" i="7"/>
  <c r="A20" i="7"/>
  <c r="A21" i="7"/>
  <c r="A22" i="7"/>
  <c r="A23" i="7"/>
  <c r="A24" i="7"/>
  <c r="A25" i="7"/>
  <c r="A26" i="7"/>
  <c r="A27" i="7"/>
  <c r="A19" i="7"/>
  <c r="A18" i="7"/>
  <c r="A32" i="6"/>
  <c r="A31" i="6"/>
  <c r="A30" i="6"/>
  <c r="A22" i="6"/>
  <c r="A23" i="6"/>
  <c r="A24" i="6"/>
  <c r="A25" i="6"/>
  <c r="A26" i="6"/>
  <c r="A27" i="6"/>
  <c r="A28" i="6"/>
  <c r="A29" i="6"/>
  <c r="A21" i="6"/>
  <c r="A20" i="6"/>
  <c r="A31" i="3"/>
  <c r="A28" i="4"/>
  <c r="A29" i="3"/>
  <c r="A21" i="3"/>
  <c r="A22" i="3"/>
  <c r="A23" i="3"/>
  <c r="A24" i="3"/>
  <c r="A25" i="3"/>
  <c r="A26" i="3"/>
  <c r="A27" i="3"/>
  <c r="A28" i="3"/>
  <c r="A20" i="3"/>
  <c r="A19" i="3"/>
  <c r="A20" i="4"/>
  <c r="A21" i="4"/>
  <c r="A22" i="4"/>
  <c r="A23" i="4"/>
  <c r="A24" i="4"/>
  <c r="A25" i="4"/>
  <c r="A26" i="4"/>
  <c r="A27" i="4"/>
  <c r="A19" i="4"/>
  <c r="A29" i="5"/>
  <c r="A21" i="5"/>
  <c r="A22" i="5"/>
  <c r="A23" i="5"/>
  <c r="A24" i="5"/>
  <c r="A25" i="5"/>
  <c r="A26" i="5"/>
  <c r="A27" i="5"/>
  <c r="A28" i="5"/>
  <c r="A20" i="5"/>
  <c r="A18" i="4"/>
  <c r="A48" i="5"/>
  <c r="A47" i="5"/>
  <c r="A46" i="5"/>
  <c r="A45" i="5"/>
  <c r="A44" i="5"/>
  <c r="A42" i="5"/>
  <c r="A41" i="5"/>
  <c r="A40" i="5"/>
  <c r="A39" i="5"/>
  <c r="A38" i="5"/>
  <c r="A34" i="5"/>
  <c r="A30" i="5"/>
  <c r="A19" i="5"/>
</calcChain>
</file>

<file path=xl/sharedStrings.xml><?xml version="1.0" encoding="utf-8"?>
<sst xmlns="http://schemas.openxmlformats.org/spreadsheetml/2006/main" count="983" uniqueCount="363">
  <si>
    <t>接口清单</t>
    <phoneticPr fontId="1" type="noConversion"/>
  </si>
  <si>
    <t>no</t>
    <phoneticPr fontId="1" type="noConversion"/>
  </si>
  <si>
    <t>接口名</t>
    <phoneticPr fontId="1" type="noConversion"/>
  </si>
  <si>
    <t>说明</t>
    <phoneticPr fontId="1" type="noConversion"/>
  </si>
  <si>
    <t>主档</t>
    <phoneticPr fontId="1" type="noConversion"/>
  </si>
  <si>
    <t>人员创建接口</t>
    <phoneticPr fontId="1" type="noConversion"/>
  </si>
  <si>
    <t>业务分类</t>
    <phoneticPr fontId="1" type="noConversion"/>
  </si>
  <si>
    <t>POST</t>
    <phoneticPr fontId="1" type="noConversion"/>
  </si>
  <si>
    <t>新建人员信息</t>
    <phoneticPr fontId="1" type="noConversion"/>
  </si>
  <si>
    <t>人员修改接口</t>
    <phoneticPr fontId="1" type="noConversion"/>
  </si>
  <si>
    <t>接口方法</t>
    <phoneticPr fontId="1" type="noConversion"/>
  </si>
  <si>
    <t>修改、禁用人员信息</t>
    <phoneticPr fontId="1" type="noConversion"/>
  </si>
  <si>
    <t>查询人员接口</t>
    <phoneticPr fontId="1" type="noConversion"/>
  </si>
  <si>
    <t>GET</t>
    <phoneticPr fontId="1" type="noConversion"/>
  </si>
  <si>
    <t>部门创建接口</t>
    <phoneticPr fontId="1" type="noConversion"/>
  </si>
  <si>
    <t>新建部门信息</t>
    <phoneticPr fontId="1" type="noConversion"/>
  </si>
  <si>
    <t>部门修改接口</t>
    <phoneticPr fontId="1" type="noConversion"/>
  </si>
  <si>
    <t>修改、禁用部门信息</t>
    <phoneticPr fontId="1" type="noConversion"/>
  </si>
  <si>
    <t>查询部门接口</t>
    <phoneticPr fontId="1" type="noConversion"/>
  </si>
  <si>
    <t>根据条件获取查询的部门信息</t>
    <phoneticPr fontId="1" type="noConversion"/>
  </si>
  <si>
    <t>根据条件获取查询的人员信息</t>
    <phoneticPr fontId="1" type="noConversion"/>
  </si>
  <si>
    <t>公司创建接口</t>
    <phoneticPr fontId="1" type="noConversion"/>
  </si>
  <si>
    <t>新建公司信息</t>
    <phoneticPr fontId="1" type="noConversion"/>
  </si>
  <si>
    <t>公司修改接口</t>
    <phoneticPr fontId="1" type="noConversion"/>
  </si>
  <si>
    <t>修改、禁用公司信息</t>
    <phoneticPr fontId="1" type="noConversion"/>
  </si>
  <si>
    <t>查询公司接口</t>
    <phoneticPr fontId="1" type="noConversion"/>
  </si>
  <si>
    <t>查询公司信息</t>
    <phoneticPr fontId="1" type="noConversion"/>
  </si>
  <si>
    <t>权限</t>
    <phoneticPr fontId="1" type="noConversion"/>
  </si>
  <si>
    <t>权限组创建接口</t>
    <phoneticPr fontId="1" type="noConversion"/>
  </si>
  <si>
    <t>新建一个权限组</t>
    <phoneticPr fontId="1" type="noConversion"/>
  </si>
  <si>
    <t>权限组增加菜单接口</t>
    <phoneticPr fontId="1" type="noConversion"/>
  </si>
  <si>
    <t>将菜单加入权限组</t>
    <phoneticPr fontId="1" type="noConversion"/>
  </si>
  <si>
    <t>权限组修改接口</t>
    <phoneticPr fontId="1" type="noConversion"/>
  </si>
  <si>
    <t>修改、禁用权限组</t>
    <phoneticPr fontId="1" type="noConversion"/>
  </si>
  <si>
    <t>查询权限组</t>
    <phoneticPr fontId="1" type="noConversion"/>
  </si>
  <si>
    <t>根据条件获取查询的权限组信息</t>
    <phoneticPr fontId="1" type="noConversion"/>
  </si>
  <si>
    <t>查询权限组及所包含的菜单</t>
    <phoneticPr fontId="1" type="noConversion"/>
  </si>
  <si>
    <t>根据条件获取查询的权限组，并获取该权限组所包含的菜单</t>
    <phoneticPr fontId="1" type="noConversion"/>
  </si>
  <si>
    <t>赋予人员权限</t>
    <phoneticPr fontId="1" type="noConversion"/>
  </si>
  <si>
    <t>将权限组赋予人员</t>
    <phoneticPr fontId="1" type="noConversion"/>
  </si>
  <si>
    <t>查询人员所有的权限</t>
    <phoneticPr fontId="1" type="noConversion"/>
  </si>
  <si>
    <t>根据条件获取查询的人员所拥有的权限</t>
    <phoneticPr fontId="1" type="noConversion"/>
  </si>
  <si>
    <t>业务</t>
    <phoneticPr fontId="1" type="noConversion"/>
  </si>
  <si>
    <t>取消人员权限接口</t>
    <phoneticPr fontId="1" type="noConversion"/>
  </si>
  <si>
    <t>根据人员权限组列表种选中的一个或一组权限进行取消授权操作</t>
    <phoneticPr fontId="1" type="noConversion"/>
  </si>
  <si>
    <t>项目创建接口</t>
    <phoneticPr fontId="1" type="noConversion"/>
  </si>
  <si>
    <t>新建一个项目</t>
    <phoneticPr fontId="1" type="noConversion"/>
  </si>
  <si>
    <t>项目修改接口</t>
    <phoneticPr fontId="1" type="noConversion"/>
  </si>
  <si>
    <t>修改、禁用项目信息</t>
    <phoneticPr fontId="1" type="noConversion"/>
  </si>
  <si>
    <t>查询项目接口</t>
    <phoneticPr fontId="1" type="noConversion"/>
  </si>
  <si>
    <t>查询项目信息</t>
    <phoneticPr fontId="1" type="noConversion"/>
  </si>
  <si>
    <t>将人员添加至项目</t>
    <phoneticPr fontId="1" type="noConversion"/>
  </si>
  <si>
    <t>项目添加参与者接口</t>
    <phoneticPr fontId="1" type="noConversion"/>
  </si>
  <si>
    <t>移除项目参与者接口</t>
    <phoneticPr fontId="1" type="noConversion"/>
  </si>
  <si>
    <t>将项目人员移除</t>
    <phoneticPr fontId="1" type="noConversion"/>
  </si>
  <si>
    <t>查询项目参与者接口</t>
    <phoneticPr fontId="1" type="noConversion"/>
  </si>
  <si>
    <t>根据条件查询项目下参与者或参与者所有项目</t>
    <phoneticPr fontId="1" type="noConversion"/>
  </si>
  <si>
    <t>事件创建接口</t>
    <phoneticPr fontId="1" type="noConversion"/>
  </si>
  <si>
    <t>新建一个事件</t>
    <phoneticPr fontId="1" type="noConversion"/>
  </si>
  <si>
    <t>事件修改接口</t>
    <phoneticPr fontId="1" type="noConversion"/>
  </si>
  <si>
    <t>查询事件接口</t>
    <phoneticPr fontId="1" type="noConversion"/>
  </si>
  <si>
    <t>根据条件获取查询的事件信息</t>
    <phoneticPr fontId="1" type="noConversion"/>
  </si>
  <si>
    <t>项目增加事件接口</t>
    <phoneticPr fontId="1" type="noConversion"/>
  </si>
  <si>
    <t>将事件增加至项目中</t>
    <phoneticPr fontId="1" type="noConversion"/>
  </si>
  <si>
    <t>修改、禁用事件信息</t>
    <phoneticPr fontId="1" type="noConversion"/>
  </si>
  <si>
    <t>项目查询事件接口</t>
    <phoneticPr fontId="1" type="noConversion"/>
  </si>
  <si>
    <t>根据项目获取项目下所有事件信息</t>
    <phoneticPr fontId="1" type="noConversion"/>
  </si>
  <si>
    <t>name</t>
    <phoneticPr fontId="1" type="noConversion"/>
  </si>
  <si>
    <t>EditUser</t>
    <phoneticPr fontId="1" type="noConversion"/>
  </si>
  <si>
    <t>CreateUaer</t>
    <phoneticPr fontId="1" type="noConversion"/>
  </si>
  <si>
    <t>QueryUser</t>
    <phoneticPr fontId="1" type="noConversion"/>
  </si>
  <si>
    <t>CreateDepartment</t>
    <phoneticPr fontId="1" type="noConversion"/>
  </si>
  <si>
    <t>EditDepartment</t>
    <phoneticPr fontId="1" type="noConversion"/>
  </si>
  <si>
    <t>QueryDepartment</t>
    <phoneticPr fontId="1" type="noConversion"/>
  </si>
  <si>
    <t>CreateCompany</t>
    <phoneticPr fontId="1" type="noConversion"/>
  </si>
  <si>
    <t>EditCompany</t>
    <phoneticPr fontId="1" type="noConversion"/>
  </si>
  <si>
    <t>QueryCompany</t>
    <phoneticPr fontId="1" type="noConversion"/>
  </si>
  <si>
    <t>CreatePermissionGroup</t>
    <phoneticPr fontId="1" type="noConversion"/>
  </si>
  <si>
    <t>AddMenutoGroup</t>
    <phoneticPr fontId="1" type="noConversion"/>
  </si>
  <si>
    <t>权限组移除菜单接口</t>
    <phoneticPr fontId="1" type="noConversion"/>
  </si>
  <si>
    <t>将权限组内的菜单移除</t>
    <phoneticPr fontId="1" type="noConversion"/>
  </si>
  <si>
    <t>RemoveGroupMenu</t>
    <phoneticPr fontId="1" type="noConversion"/>
  </si>
  <si>
    <t>EditPermissionGroup</t>
    <phoneticPr fontId="1" type="noConversion"/>
  </si>
  <si>
    <t>QueryPermissionGroup</t>
    <phoneticPr fontId="1" type="noConversion"/>
  </si>
  <si>
    <t>QueryGroupMenu</t>
    <phoneticPr fontId="1" type="noConversion"/>
  </si>
  <si>
    <t>GrantPermissiontoUser</t>
    <phoneticPr fontId="1" type="noConversion"/>
  </si>
  <si>
    <t>RevokePermissiontoUser</t>
    <phoneticPr fontId="1" type="noConversion"/>
  </si>
  <si>
    <t>QueryUserPermission</t>
    <phoneticPr fontId="1" type="noConversion"/>
  </si>
  <si>
    <t>CreateProject</t>
    <phoneticPr fontId="1" type="noConversion"/>
  </si>
  <si>
    <t>EditProject</t>
    <phoneticPr fontId="1" type="noConversion"/>
  </si>
  <si>
    <t>QueryProject</t>
    <phoneticPr fontId="1" type="noConversion"/>
  </si>
  <si>
    <t>QueryProjectMember</t>
    <phoneticPr fontId="1" type="noConversion"/>
  </si>
  <si>
    <t>AddProjectMember</t>
    <phoneticPr fontId="1" type="noConversion"/>
  </si>
  <si>
    <t>RemoveProjectMember</t>
    <phoneticPr fontId="1" type="noConversion"/>
  </si>
  <si>
    <t>CreateEvent</t>
    <phoneticPr fontId="1" type="noConversion"/>
  </si>
  <si>
    <t>EditEvent</t>
    <phoneticPr fontId="1" type="noConversion"/>
  </si>
  <si>
    <t>AddEventtoProject</t>
    <phoneticPr fontId="1" type="noConversion"/>
  </si>
  <si>
    <t>QueryEvnt</t>
    <phoneticPr fontId="1" type="noConversion"/>
  </si>
  <si>
    <t>QueryProjectAllEvent</t>
    <phoneticPr fontId="1" type="noConversion"/>
  </si>
  <si>
    <t>表清单</t>
    <phoneticPr fontId="1" type="noConversion"/>
  </si>
  <si>
    <t>tablename</t>
    <phoneticPr fontId="1" type="noConversion"/>
  </si>
  <si>
    <t>desc</t>
    <phoneticPr fontId="1" type="noConversion"/>
  </si>
  <si>
    <t>鉴权</t>
    <phoneticPr fontId="1" type="noConversion"/>
  </si>
  <si>
    <t>微信鉴权</t>
    <phoneticPr fontId="1" type="noConversion"/>
  </si>
  <si>
    <t>通过微信体系鉴权</t>
    <phoneticPr fontId="1" type="noConversion"/>
  </si>
  <si>
    <t>钉钉鉴权</t>
    <phoneticPr fontId="1" type="noConversion"/>
  </si>
  <si>
    <t>通过钉钉体系鉴权</t>
    <phoneticPr fontId="1" type="noConversion"/>
  </si>
  <si>
    <t>普通鉴权</t>
    <phoneticPr fontId="1" type="noConversion"/>
  </si>
  <si>
    <t>自鉴权</t>
    <phoneticPr fontId="1" type="noConversion"/>
  </si>
  <si>
    <t>Login</t>
    <phoneticPr fontId="1" type="noConversion"/>
  </si>
  <si>
    <t>退出登录</t>
    <phoneticPr fontId="1" type="noConversion"/>
  </si>
  <si>
    <t>Logout</t>
    <phoneticPr fontId="1" type="noConversion"/>
  </si>
  <si>
    <t>退出系统</t>
    <phoneticPr fontId="1" type="noConversion"/>
  </si>
  <si>
    <t>LoginbyWechat</t>
    <phoneticPr fontId="1" type="noConversion"/>
  </si>
  <si>
    <t>LoginbyDing</t>
    <phoneticPr fontId="1" type="noConversion"/>
  </si>
  <si>
    <t>TMSTUSER</t>
    <phoneticPr fontId="1" type="noConversion"/>
  </si>
  <si>
    <t>TMSTDEPT</t>
    <phoneticPr fontId="1" type="noConversion"/>
  </si>
  <si>
    <t>TMSTCOMP</t>
    <phoneticPr fontId="1" type="noConversion"/>
  </si>
  <si>
    <t>TMSTMENU</t>
  </si>
  <si>
    <t>TMSTMENU</t>
    <phoneticPr fontId="1" type="noConversion"/>
  </si>
  <si>
    <t>TAUTPERMISSIONGROUP</t>
    <phoneticPr fontId="1" type="noConversion"/>
  </si>
  <si>
    <t>TAUTGROUPMENU</t>
    <phoneticPr fontId="1" type="noConversion"/>
  </si>
  <si>
    <t>TAUTUSERPERMISSION</t>
    <phoneticPr fontId="1" type="noConversion"/>
  </si>
  <si>
    <t>人员表</t>
    <phoneticPr fontId="1" type="noConversion"/>
  </si>
  <si>
    <t>部门表</t>
    <phoneticPr fontId="1" type="noConversion"/>
  </si>
  <si>
    <t>公司表</t>
    <phoneticPr fontId="1" type="noConversion"/>
  </si>
  <si>
    <t>系统菜单表</t>
    <phoneticPr fontId="1" type="noConversion"/>
  </si>
  <si>
    <t>权限组表</t>
    <phoneticPr fontId="1" type="noConversion"/>
  </si>
  <si>
    <t>权限组菜单表</t>
    <phoneticPr fontId="1" type="noConversion"/>
  </si>
  <si>
    <t>用户权限组表</t>
    <phoneticPr fontId="1" type="noConversion"/>
  </si>
  <si>
    <t>MST</t>
    <phoneticPr fontId="1" type="noConversion"/>
  </si>
  <si>
    <t>AUT</t>
    <phoneticPr fontId="1" type="noConversion"/>
  </si>
  <si>
    <t>TBUSPROJECT</t>
    <phoneticPr fontId="1" type="noConversion"/>
  </si>
  <si>
    <t>TBUSEVENT</t>
    <phoneticPr fontId="1" type="noConversion"/>
  </si>
  <si>
    <t>TBUSPRJEVENT</t>
    <phoneticPr fontId="1" type="noConversion"/>
  </si>
  <si>
    <t>项目表</t>
    <phoneticPr fontId="1" type="noConversion"/>
  </si>
  <si>
    <t>事件表</t>
    <phoneticPr fontId="1" type="noConversion"/>
  </si>
  <si>
    <t>项目关联事件表</t>
    <phoneticPr fontId="1" type="noConversion"/>
  </si>
  <si>
    <t>TBUSPRJMEMBER</t>
    <phoneticPr fontId="1" type="noConversion"/>
  </si>
  <si>
    <t>项目参与者表</t>
    <phoneticPr fontId="1" type="noConversion"/>
  </si>
  <si>
    <t>BUS</t>
    <phoneticPr fontId="1" type="noConversion"/>
  </si>
  <si>
    <t>No</t>
    <phoneticPr fontId="1" type="noConversion"/>
  </si>
  <si>
    <t>column</t>
    <phoneticPr fontId="1" type="noConversion"/>
  </si>
  <si>
    <t>type</t>
    <phoneticPr fontId="1" type="noConversion"/>
  </si>
  <si>
    <t>default</t>
    <phoneticPr fontId="1" type="noConversion"/>
  </si>
  <si>
    <t>empid</t>
    <phoneticPr fontId="1" type="noConversion"/>
  </si>
  <si>
    <t>number</t>
    <phoneticPr fontId="1" type="noConversion"/>
  </si>
  <si>
    <t>null</t>
    <phoneticPr fontId="1" type="noConversion"/>
  </si>
  <si>
    <t>empname</t>
    <phoneticPr fontId="1" type="noConversion"/>
  </si>
  <si>
    <t>varchar2(10)</t>
    <phoneticPr fontId="1" type="noConversion"/>
  </si>
  <si>
    <t>varchar2(15)</t>
    <phoneticPr fontId="1" type="noConversion"/>
  </si>
  <si>
    <t>not null</t>
    <phoneticPr fontId="1" type="noConversion"/>
  </si>
  <si>
    <t>passwd</t>
    <phoneticPr fontId="1" type="noConversion"/>
  </si>
  <si>
    <t>varchar2(30)</t>
    <phoneticPr fontId="1" type="noConversion"/>
  </si>
  <si>
    <t>sex</t>
    <phoneticPr fontId="1" type="noConversion"/>
  </si>
  <si>
    <t>业务部分</t>
    <phoneticPr fontId="1" type="noConversion"/>
  </si>
  <si>
    <t>createuser</t>
    <phoneticPr fontId="1" type="noConversion"/>
  </si>
  <si>
    <t>createdate</t>
    <phoneticPr fontId="1" type="noConversion"/>
  </si>
  <si>
    <t>date</t>
    <phoneticPr fontId="1" type="noConversion"/>
  </si>
  <si>
    <t>sysdate</t>
    <phoneticPr fontId="1" type="noConversion"/>
  </si>
  <si>
    <t>modifyuser</t>
    <phoneticPr fontId="1" type="noConversion"/>
  </si>
  <si>
    <t>modifydate</t>
    <phoneticPr fontId="1" type="noConversion"/>
  </si>
  <si>
    <t>status</t>
    <phoneticPr fontId="1" type="noConversion"/>
  </si>
  <si>
    <t>状态位，0正常，1停用</t>
    <phoneticPr fontId="1" type="noConversion"/>
  </si>
  <si>
    <t>性别，0男性，1女性</t>
    <phoneticPr fontId="1" type="noConversion"/>
  </si>
  <si>
    <t>PK，用户内码</t>
    <phoneticPr fontId="1" type="noConversion"/>
  </si>
  <si>
    <t>用户名</t>
    <phoneticPr fontId="1" type="noConversion"/>
  </si>
  <si>
    <t>empcode</t>
    <phoneticPr fontId="1" type="noConversion"/>
  </si>
  <si>
    <t>用户工号</t>
    <phoneticPr fontId="1" type="noConversion"/>
  </si>
  <si>
    <t>密码密文</t>
    <phoneticPr fontId="1" type="noConversion"/>
  </si>
  <si>
    <t>修改人内码</t>
    <phoneticPr fontId="1" type="noConversion"/>
  </si>
  <si>
    <t>修改时间</t>
    <phoneticPr fontId="1" type="noConversion"/>
  </si>
  <si>
    <t>创建人内码</t>
    <phoneticPr fontId="1" type="noConversion"/>
  </si>
  <si>
    <t>创建时间</t>
    <phoneticPr fontId="1" type="noConversion"/>
  </si>
  <si>
    <t>deptid</t>
    <phoneticPr fontId="1" type="noConversion"/>
  </si>
  <si>
    <t>deptcode</t>
    <phoneticPr fontId="1" type="noConversion"/>
  </si>
  <si>
    <t>deptname</t>
    <phoneticPr fontId="1" type="noConversion"/>
  </si>
  <si>
    <t>deptlocation</t>
    <phoneticPr fontId="1" type="noConversion"/>
  </si>
  <si>
    <t>PK，部门内码</t>
    <phoneticPr fontId="1" type="noConversion"/>
  </si>
  <si>
    <t>部门编码</t>
    <phoneticPr fontId="1" type="noConversion"/>
  </si>
  <si>
    <t>部门名</t>
    <phoneticPr fontId="1" type="noConversion"/>
  </si>
  <si>
    <t>部门地址</t>
    <phoneticPr fontId="1" type="noConversion"/>
  </si>
  <si>
    <t>compid</t>
    <phoneticPr fontId="1" type="noConversion"/>
  </si>
  <si>
    <t>compcode</t>
    <phoneticPr fontId="1" type="noConversion"/>
  </si>
  <si>
    <t>compname</t>
    <phoneticPr fontId="1" type="noConversion"/>
  </si>
  <si>
    <t>compadd</t>
    <phoneticPr fontId="1" type="noConversion"/>
  </si>
  <si>
    <t>PK，公司内码</t>
    <phoneticPr fontId="1" type="noConversion"/>
  </si>
  <si>
    <t>公司编码</t>
    <phoneticPr fontId="1" type="noConversion"/>
  </si>
  <si>
    <t>公司名</t>
    <phoneticPr fontId="1" type="noConversion"/>
  </si>
  <si>
    <t>uscicode</t>
    <phoneticPr fontId="1" type="noConversion"/>
  </si>
  <si>
    <t>varchar2(20)</t>
    <phoneticPr fontId="1" type="noConversion"/>
  </si>
  <si>
    <t>统一社会信用代码</t>
    <phoneticPr fontId="1" type="noConversion"/>
  </si>
  <si>
    <t>公司注册地址</t>
    <phoneticPr fontId="1" type="noConversion"/>
  </si>
  <si>
    <t>菜单表</t>
    <phoneticPr fontId="1" type="noConversion"/>
  </si>
  <si>
    <t>menuid</t>
    <phoneticPr fontId="1" type="noConversion"/>
  </si>
  <si>
    <t>number</t>
  </si>
  <si>
    <t>number</t>
    <phoneticPr fontId="1" type="noConversion"/>
  </si>
  <si>
    <t>not null</t>
  </si>
  <si>
    <t>not null</t>
    <phoneticPr fontId="1" type="noConversion"/>
  </si>
  <si>
    <t>PK，菜单id</t>
    <phoneticPr fontId="1" type="noConversion"/>
  </si>
  <si>
    <t>menucode</t>
    <phoneticPr fontId="1" type="noConversion"/>
  </si>
  <si>
    <t>mununame</t>
    <phoneticPr fontId="1" type="noConversion"/>
  </si>
  <si>
    <t>level</t>
    <phoneticPr fontId="1" type="noConversion"/>
  </si>
  <si>
    <t>菜单层级</t>
    <phoneticPr fontId="1" type="noConversion"/>
  </si>
  <si>
    <t>sortid</t>
    <phoneticPr fontId="1" type="noConversion"/>
  </si>
  <si>
    <t>排序id</t>
    <phoneticPr fontId="1" type="noConversion"/>
  </si>
  <si>
    <t>subject</t>
    <phoneticPr fontId="1" type="noConversion"/>
  </si>
  <si>
    <t>分类</t>
    <phoneticPr fontId="1" type="noConversion"/>
  </si>
  <si>
    <t>MST</t>
    <phoneticPr fontId="1" type="noConversion"/>
  </si>
  <si>
    <t>varchar2(10)</t>
    <phoneticPr fontId="1" type="noConversion"/>
  </si>
  <si>
    <t>varchar2(30)</t>
    <phoneticPr fontId="1" type="noConversion"/>
  </si>
  <si>
    <t>varchar2(5)</t>
    <phoneticPr fontId="1" type="noConversion"/>
  </si>
  <si>
    <t>TAUTPERMISSIONGROUP</t>
  </si>
  <si>
    <t>pgroupid</t>
    <phoneticPr fontId="1" type="noConversion"/>
  </si>
  <si>
    <t>PK,权限组id</t>
    <phoneticPr fontId="1" type="noConversion"/>
  </si>
  <si>
    <t>pgroupname</t>
    <phoneticPr fontId="1" type="noConversion"/>
  </si>
  <si>
    <t>权限组编码</t>
    <phoneticPr fontId="1" type="noConversion"/>
  </si>
  <si>
    <t>pgroupcode</t>
    <phoneticPr fontId="1" type="noConversion"/>
  </si>
  <si>
    <t>权限组名</t>
    <phoneticPr fontId="1" type="noConversion"/>
  </si>
  <si>
    <t>desc</t>
  </si>
  <si>
    <t>varchar2(50)</t>
    <phoneticPr fontId="1" type="noConversion"/>
  </si>
  <si>
    <t>权限组简要说明</t>
    <phoneticPr fontId="1" type="noConversion"/>
  </si>
  <si>
    <t>TAUTGROUPMENU</t>
  </si>
  <si>
    <t>PK</t>
    <phoneticPr fontId="1" type="noConversion"/>
  </si>
  <si>
    <t>TAUTUSERPERMISSION</t>
  </si>
  <si>
    <t>TBUSPROJECT</t>
  </si>
  <si>
    <t>业务部分</t>
  </si>
  <si>
    <t>No</t>
  </si>
  <si>
    <t>column</t>
  </si>
  <si>
    <t>type</t>
  </si>
  <si>
    <t>null</t>
  </si>
  <si>
    <t>default</t>
  </si>
  <si>
    <t>prjid</t>
    <phoneticPr fontId="1" type="noConversion"/>
  </si>
  <si>
    <t>PK,项目id</t>
    <phoneticPr fontId="1" type="noConversion"/>
  </si>
  <si>
    <t>prjcode</t>
    <phoneticPr fontId="1" type="noConversion"/>
  </si>
  <si>
    <t>项目编码</t>
    <phoneticPr fontId="1" type="noConversion"/>
  </si>
  <si>
    <t>prjname</t>
    <phoneticPr fontId="1" type="noConversion"/>
  </si>
  <si>
    <t>项目名</t>
    <phoneticPr fontId="1" type="noConversion"/>
  </si>
  <si>
    <t>cstid</t>
    <phoneticPr fontId="1" type="noConversion"/>
  </si>
  <si>
    <t>客户id</t>
    <phoneticPr fontId="1" type="noConversion"/>
  </si>
  <si>
    <t>ownerid</t>
    <phoneticPr fontId="1" type="noConversion"/>
  </si>
  <si>
    <t>项目经理</t>
    <phoneticPr fontId="1" type="noConversion"/>
  </si>
  <si>
    <t>sponsorid</t>
    <phoneticPr fontId="1" type="noConversion"/>
  </si>
  <si>
    <t>项目发起人</t>
    <phoneticPr fontId="1" type="noConversion"/>
  </si>
  <si>
    <t>varchar2(1000)</t>
    <phoneticPr fontId="1" type="noConversion"/>
  </si>
  <si>
    <t>项目说明</t>
    <phoneticPr fontId="1" type="noConversion"/>
  </si>
  <si>
    <t>varchar2(2000)</t>
    <phoneticPr fontId="1" type="noConversion"/>
  </si>
  <si>
    <t>goal</t>
    <phoneticPr fontId="1" type="noConversion"/>
  </si>
  <si>
    <t>createuser</t>
  </si>
  <si>
    <t>创建人内码</t>
  </si>
  <si>
    <t>createdate</t>
  </si>
  <si>
    <t>date</t>
  </si>
  <si>
    <t>sysdate</t>
  </si>
  <si>
    <t>创建时间</t>
  </si>
  <si>
    <t>modifyuser</t>
  </si>
  <si>
    <t>修改人内码</t>
  </si>
  <si>
    <t>modifydate</t>
  </si>
  <si>
    <t>修改时间</t>
  </si>
  <si>
    <t>status</t>
  </si>
  <si>
    <t>状态位，0正常，1停用</t>
  </si>
  <si>
    <t>TBUSEVENT</t>
  </si>
  <si>
    <t>项目目标说明</t>
    <phoneticPr fontId="1" type="noConversion"/>
  </si>
  <si>
    <t>approvetime</t>
    <phoneticPr fontId="1" type="noConversion"/>
  </si>
  <si>
    <t>项目批准/发起时间</t>
    <phoneticPr fontId="1" type="noConversion"/>
  </si>
  <si>
    <t>expectedtime</t>
    <phoneticPr fontId="1" type="noConversion"/>
  </si>
  <si>
    <t>预期结束时间</t>
    <phoneticPr fontId="1" type="noConversion"/>
  </si>
  <si>
    <t>eventid</t>
    <phoneticPr fontId="1" type="noConversion"/>
  </si>
  <si>
    <t>PK,事件id</t>
    <phoneticPr fontId="1" type="noConversion"/>
  </si>
  <si>
    <t>reporter</t>
    <phoneticPr fontId="1" type="noConversion"/>
  </si>
  <si>
    <t>事件报告人id</t>
    <phoneticPr fontId="1" type="noConversion"/>
  </si>
  <si>
    <t>reportertime</t>
    <phoneticPr fontId="1" type="noConversion"/>
  </si>
  <si>
    <t>事件报告时间</t>
    <phoneticPr fontId="1" type="noConversion"/>
  </si>
  <si>
    <t>TBUSPRJEVENT</t>
  </si>
  <si>
    <t>项目id</t>
    <phoneticPr fontId="1" type="noConversion"/>
  </si>
  <si>
    <t>事件id</t>
    <phoneticPr fontId="1" type="noConversion"/>
  </si>
  <si>
    <t>leafid</t>
    <phoneticPr fontId="1" type="noConversion"/>
  </si>
  <si>
    <t>depth</t>
    <phoneticPr fontId="1" type="noConversion"/>
  </si>
  <si>
    <t>parentid</t>
    <phoneticPr fontId="1" type="noConversion"/>
  </si>
  <si>
    <t>父节点id</t>
    <phoneticPr fontId="1" type="noConversion"/>
  </si>
  <si>
    <t>PK，子叶id</t>
    <phoneticPr fontId="1" type="noConversion"/>
  </si>
  <si>
    <t>深度数</t>
    <phoneticPr fontId="1" type="noConversion"/>
  </si>
  <si>
    <t>TBUSPRJMEMBER</t>
  </si>
  <si>
    <t>PK，项目id</t>
    <phoneticPr fontId="1" type="noConversion"/>
  </si>
  <si>
    <t>PK，员工id</t>
    <phoneticPr fontId="1" type="noConversion"/>
  </si>
  <si>
    <t>公共：raw json</t>
    <phoneticPr fontId="1" type="noConversion"/>
  </si>
  <si>
    <t>C</t>
    <phoneticPr fontId="1" type="noConversion"/>
  </si>
  <si>
    <t>U</t>
    <phoneticPr fontId="1" type="noConversion"/>
  </si>
  <si>
    <t>R</t>
    <phoneticPr fontId="1" type="noConversion"/>
  </si>
  <si>
    <t>/</t>
    <phoneticPr fontId="1" type="noConversion"/>
  </si>
  <si>
    <t>D(Physics)</t>
    <phoneticPr fontId="1" type="noConversion"/>
  </si>
  <si>
    <t>D(Logical)</t>
    <phoneticPr fontId="1" type="noConversion"/>
  </si>
  <si>
    <t>菜单创建接口</t>
    <phoneticPr fontId="1" type="noConversion"/>
  </si>
  <si>
    <t>新建一个菜单记录</t>
    <phoneticPr fontId="1" type="noConversion"/>
  </si>
  <si>
    <t>CreateMenu</t>
    <phoneticPr fontId="1" type="noConversion"/>
  </si>
  <si>
    <t>菜单修改接口</t>
    <phoneticPr fontId="1" type="noConversion"/>
  </si>
  <si>
    <t>查询菜单接口</t>
    <phoneticPr fontId="1" type="noConversion"/>
  </si>
  <si>
    <t>根据条件获取查询的菜单信息</t>
    <phoneticPr fontId="1" type="noConversion"/>
  </si>
  <si>
    <t>修改、删除菜单记录</t>
    <phoneticPr fontId="1" type="noConversion"/>
  </si>
  <si>
    <t>EditMenu</t>
    <phoneticPr fontId="1" type="noConversion"/>
  </si>
  <si>
    <t>QueryMenu</t>
    <phoneticPr fontId="1" type="noConversion"/>
  </si>
  <si>
    <t>TAUTPERMISSIONGROUP，TMSTMENU</t>
    <phoneticPr fontId="1" type="noConversion"/>
  </si>
  <si>
    <t>TAUTUSERPERMISSION，TMSTUSER，TAUTPERMISSIONGROUP，TAUTGROUPMENU，TMSTMENU</t>
    <phoneticPr fontId="1" type="noConversion"/>
  </si>
  <si>
    <t>Y</t>
    <phoneticPr fontId="1" type="noConversion"/>
  </si>
  <si>
    <t>Create SQL:</t>
    <phoneticPr fontId="1" type="noConversion"/>
  </si>
  <si>
    <t>Table Comment</t>
    <phoneticPr fontId="1" type="noConversion"/>
  </si>
  <si>
    <t>Column Comment</t>
    <phoneticPr fontId="1" type="noConversion"/>
  </si>
  <si>
    <t>PY</t>
    <phoneticPr fontId="1" type="noConversion"/>
  </si>
  <si>
    <t>获取验证码</t>
    <phoneticPr fontId="1" type="noConversion"/>
  </si>
  <si>
    <t>获取系统生成的验证码</t>
    <phoneticPr fontId="1" type="noConversion"/>
  </si>
  <si>
    <t>admin</t>
    <phoneticPr fontId="1" type="noConversion"/>
  </si>
  <si>
    <t>管理员标记，0管理员，1普通用户</t>
    <phoneticPr fontId="1" type="noConversion"/>
  </si>
  <si>
    <t>入参</t>
    <phoneticPr fontId="1" type="noConversion"/>
  </si>
  <si>
    <t>{
    "empcode":"0000",
    "passwd":"asdasdadasdasdad",
    "verifycode":"bcnx"
}</t>
    <phoneticPr fontId="1" type="noConversion"/>
  </si>
  <si>
    <t>入参说明</t>
    <phoneticPr fontId="1" type="noConversion"/>
  </si>
  <si>
    <t>用户编码，或者称为用户工号</t>
    <phoneticPr fontId="1" type="noConversion"/>
  </si>
  <si>
    <t>加密后的密码，说明：密码使用rsa2048加密后转为16进制再传输</t>
    <phoneticPr fontId="1" type="noConversion"/>
  </si>
  <si>
    <t>verifycode</t>
    <phoneticPr fontId="1" type="noConversion"/>
  </si>
  <si>
    <t>验证码，通过GetVerifyCode接口获取</t>
    <phoneticPr fontId="1" type="noConversion"/>
  </si>
  <si>
    <t>出参</t>
    <phoneticPr fontId="1" type="noConversion"/>
  </si>
  <si>
    <t>报文</t>
    <phoneticPr fontId="1" type="noConversion"/>
  </si>
  <si>
    <t>报文Header</t>
    <phoneticPr fontId="1" type="noConversion"/>
  </si>
  <si>
    <t>{
    "code":2000,
    "msg":"login success"
}</t>
    <phoneticPr fontId="1" type="noConversion"/>
  </si>
  <si>
    <t>出参说明</t>
    <phoneticPr fontId="1" type="noConversion"/>
  </si>
  <si>
    <t>code</t>
    <phoneticPr fontId="1" type="noConversion"/>
  </si>
  <si>
    <t>业务状态，2000正常，其余详见msg参数</t>
    <phoneticPr fontId="1" type="noConversion"/>
  </si>
  <si>
    <t>msg</t>
    <phoneticPr fontId="1" type="noConversion"/>
  </si>
  <si>
    <t>说明文字</t>
    <phoneticPr fontId="1" type="noConversion"/>
  </si>
  <si>
    <t>方法</t>
    <phoneticPr fontId="1" type="noConversion"/>
  </si>
  <si>
    <t>url</t>
    <phoneticPr fontId="1" type="noConversion"/>
  </si>
  <si>
    <t>http://[your_owner_ip_or_domain]:[set_port]/api/v1.0/Login</t>
    <phoneticPr fontId="1" type="noConversion"/>
  </si>
  <si>
    <t>Cookie</t>
    <phoneticPr fontId="1" type="noConversion"/>
  </si>
  <si>
    <t>session，通过GetVerifyCode接口获取的session</t>
    <phoneticPr fontId="1" type="noConversion"/>
  </si>
  <si>
    <t>{
    "Cookie":"some_cookie_item"
}</t>
    <phoneticPr fontId="1" type="noConversion"/>
  </si>
  <si>
    <t>Login接口</t>
    <phoneticPr fontId="1" type="noConversion"/>
  </si>
  <si>
    <t>TMSTUSER</t>
    <phoneticPr fontId="1" type="noConversion"/>
  </si>
  <si>
    <t>/</t>
    <phoneticPr fontId="1" type="noConversion"/>
  </si>
  <si>
    <t>Logout接口</t>
    <phoneticPr fontId="1" type="noConversion"/>
  </si>
  <si>
    <t>http://[your_owner_ip_or_domain]:[set_port]/api/v1.0/Logout</t>
    <phoneticPr fontId="1" type="noConversion"/>
  </si>
  <si>
    <t>{
    "Cookie":"some_session_item"
}</t>
    <phoneticPr fontId="1" type="noConversion"/>
  </si>
  <si>
    <t>getVerifyCode</t>
    <phoneticPr fontId="1" type="noConversion"/>
  </si>
  <si>
    <t>http://[your_owner_ip_or_domain]:[set_port]/api/v1.0/getVerifyCode</t>
    <phoneticPr fontId="1" type="noConversion"/>
  </si>
  <si>
    <t>{
    "Content-Type":"image/png",
    "Cookie":"some_session_item"
}</t>
    <phoneticPr fontId="1" type="noConversion"/>
  </si>
  <si>
    <t>[bytes_string_object]</t>
    <phoneticPr fontId="1" type="noConversion"/>
  </si>
  <si>
    <t>压入验证码、验证码生成时间的session</t>
    <phoneticPr fontId="1" type="noConversion"/>
  </si>
  <si>
    <t>body</t>
    <phoneticPr fontId="1" type="noConversion"/>
  </si>
  <si>
    <t>png图片数据流</t>
    <phoneticPr fontId="1" type="noConversion"/>
  </si>
  <si>
    <t>session，通过getVerifyCode接口获取的session</t>
    <phoneticPr fontId="1" type="noConversion"/>
  </si>
  <si>
    <t>getVerifyCode接口</t>
    <phoneticPr fontId="1" type="noConversion"/>
  </si>
  <si>
    <t>功能清单</t>
    <phoneticPr fontId="1" type="noConversion"/>
  </si>
  <si>
    <t>功能</t>
    <phoneticPr fontId="1" type="noConversion"/>
  </si>
  <si>
    <t>调用接口</t>
    <phoneticPr fontId="1" type="noConversion"/>
  </si>
  <si>
    <t>用户获取验证码以及对应的session基础信息</t>
    <phoneticPr fontId="1" type="noConversion"/>
  </si>
  <si>
    <t>AUT-PERMISSION-01</t>
    <phoneticPr fontId="1" type="noConversion"/>
  </si>
  <si>
    <t>登录认证类</t>
    <phoneticPr fontId="1" type="noConversion"/>
  </si>
  <si>
    <t>登录系统</t>
    <phoneticPr fontId="1" type="noConversion"/>
  </si>
  <si>
    <t>用户提交密码、验证码等信息，获取个人信息以及权限等信息，并更新session内的值</t>
    <phoneticPr fontId="1" type="noConversion"/>
  </si>
  <si>
    <t>AUT-PERMISSION-02</t>
    <phoneticPr fontId="1" type="noConversion"/>
  </si>
  <si>
    <t>获取人员权限</t>
    <phoneticPr fontId="1" type="noConversion"/>
  </si>
  <si>
    <t>当某些页面需要展现人员权限时，单独调用，获取完整的人员所属权限列表信息</t>
    <phoneticPr fontId="1" type="noConversion"/>
  </si>
  <si>
    <t>AUT-PERMISSION-03</t>
    <phoneticPr fontId="1" type="noConversion"/>
  </si>
  <si>
    <t>登出系统</t>
    <phoneticPr fontId="1" type="noConversion"/>
  </si>
  <si>
    <t>更新session内的信息，将人员视为已离开系统</t>
    <phoneticPr fontId="1" type="noConversion"/>
  </si>
  <si>
    <t>AUT-PERMISSION-04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</si>
</sst>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000000"/>
      <name val="等线"/>
      <family val="3"/>
      <charset val="134"/>
      <scheme val="minor"/>
    </font>
    <font>
      <sz val="11"/>
      <color rgb="FF000000"/>
      <name val="等线"/>
      <family val="4"/>
      <charset val="134"/>
      <scheme val="minor"/>
    </font>
    <font>
      <u/>
      <sz val="11"/>
      <color theme="10"/>
      <name val="等线"/>
      <family val="2"/>
      <charset val="134"/>
      <scheme val="minor"/>
    </font>
    <font>
      <sz val="16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double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0" fillId="0" borderId="2" xfId="0" applyBorder="1">
      <alignment vertical="center"/>
    </xf>
    <xf numFmtId="0" fontId="4" fillId="0" borderId="2" xfId="1" applyBorder="1">
      <alignment vertical="center"/>
    </xf>
    <xf numFmtId="0" fontId="0" fillId="0" borderId="2" xfId="0" applyBorder="1" applyAlignment="1">
      <alignment vertical="center" wrapText="1"/>
    </xf>
    <xf numFmtId="0" fontId="0" fillId="0" borderId="3" xfId="0" applyBorder="1">
      <alignment vertical="center"/>
    </xf>
    <xf numFmtId="0" fontId="0" fillId="0" borderId="2" xfId="0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getVerifyCode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Logi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[your_owner_ip_or_domain]:[set_port]/api/v1.0/Logo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FF8E-0195-4D3D-AE50-B852A7EB5CC6}">
  <dimension ref="A1:F8"/>
  <sheetViews>
    <sheetView workbookViewId="0">
      <selection activeCell="D7" sqref="D7"/>
    </sheetView>
  </sheetViews>
  <sheetFormatPr defaultRowHeight="14.25" x14ac:dyDescent="0.2"/>
  <cols>
    <col min="2" max="2" width="11" bestFit="1" customWidth="1"/>
    <col min="3" max="3" width="13" bestFit="1" customWidth="1"/>
    <col min="4" max="4" width="77.625" bestFit="1" customWidth="1"/>
    <col min="5" max="5" width="20.5" bestFit="1" customWidth="1"/>
    <col min="6" max="6" width="38.75" customWidth="1"/>
  </cols>
  <sheetData>
    <row r="1" spans="1:6" x14ac:dyDescent="0.2">
      <c r="A1" t="s">
        <v>348</v>
      </c>
    </row>
    <row r="3" spans="1:6" x14ac:dyDescent="0.2">
      <c r="A3" t="s">
        <v>1</v>
      </c>
      <c r="B3" t="s">
        <v>6</v>
      </c>
      <c r="C3" t="s">
        <v>349</v>
      </c>
      <c r="D3" t="s">
        <v>3</v>
      </c>
      <c r="E3" t="s">
        <v>67</v>
      </c>
      <c r="F3" t="s">
        <v>350</v>
      </c>
    </row>
    <row r="4" spans="1:6" x14ac:dyDescent="0.2">
      <c r="A4">
        <v>1</v>
      </c>
      <c r="B4" t="s">
        <v>353</v>
      </c>
      <c r="C4" t="s">
        <v>307</v>
      </c>
      <c r="D4" t="s">
        <v>351</v>
      </c>
      <c r="E4" t="s">
        <v>352</v>
      </c>
      <c r="F4" t="s">
        <v>339</v>
      </c>
    </row>
    <row r="5" spans="1:6" x14ac:dyDescent="0.2">
      <c r="A5">
        <v>2</v>
      </c>
      <c r="B5" t="s">
        <v>353</v>
      </c>
      <c r="C5" t="s">
        <v>354</v>
      </c>
      <c r="D5" t="s">
        <v>355</v>
      </c>
      <c r="E5" t="s">
        <v>356</v>
      </c>
      <c r="F5" t="s">
        <v>109</v>
      </c>
    </row>
    <row r="6" spans="1:6" x14ac:dyDescent="0.2">
      <c r="A6">
        <v>3</v>
      </c>
      <c r="B6" t="s">
        <v>353</v>
      </c>
      <c r="C6" t="s">
        <v>357</v>
      </c>
      <c r="D6" t="s">
        <v>358</v>
      </c>
      <c r="E6" t="s">
        <v>359</v>
      </c>
    </row>
    <row r="7" spans="1:6" x14ac:dyDescent="0.2">
      <c r="A7">
        <v>4</v>
      </c>
      <c r="B7" t="s">
        <v>353</v>
      </c>
      <c r="C7" t="s">
        <v>360</v>
      </c>
      <c r="D7" t="s">
        <v>361</v>
      </c>
      <c r="E7" t="s">
        <v>362</v>
      </c>
      <c r="F7" t="s">
        <v>111</v>
      </c>
    </row>
    <row r="8" spans="1:6" x14ac:dyDescent="0.2">
      <c r="A8">
        <v>5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BCCB0-C9B3-442E-8A5D-EC6C21539DC1}">
  <dimension ref="A1:G31"/>
  <sheetViews>
    <sheetView zoomScale="150" zoomScaleNormal="150" workbookViewId="0">
      <selection activeCell="C27" sqref="C27"/>
    </sheetView>
  </sheetViews>
  <sheetFormatPr defaultColWidth="8.875" defaultRowHeight="14.25" x14ac:dyDescent="0.2"/>
  <cols>
    <col min="2" max="2" width="10.375" bestFit="1" customWidth="1"/>
    <col min="3" max="3" width="11.5" bestFit="1" customWidth="1"/>
    <col min="4" max="4" width="11.5" customWidth="1"/>
  </cols>
  <sheetData>
    <row r="1" spans="1:7" x14ac:dyDescent="0.2">
      <c r="A1" t="s">
        <v>115</v>
      </c>
    </row>
    <row r="2" spans="1:7" x14ac:dyDescent="0.2">
      <c r="A2" t="s">
        <v>123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 x14ac:dyDescent="0.2">
      <c r="A6">
        <v>2</v>
      </c>
      <c r="B6" t="s">
        <v>167</v>
      </c>
      <c r="C6" t="s">
        <v>149</v>
      </c>
      <c r="E6" t="s">
        <v>151</v>
      </c>
      <c r="G6" t="s">
        <v>168</v>
      </c>
    </row>
    <row r="7" spans="1:7" x14ac:dyDescent="0.2">
      <c r="A7">
        <v>3</v>
      </c>
      <c r="B7" t="s">
        <v>148</v>
      </c>
      <c r="C7" t="s">
        <v>150</v>
      </c>
      <c r="E7" t="s">
        <v>151</v>
      </c>
      <c r="G7" t="s">
        <v>166</v>
      </c>
    </row>
    <row r="8" spans="1:7" x14ac:dyDescent="0.2">
      <c r="A8">
        <v>4</v>
      </c>
      <c r="B8" t="s">
        <v>152</v>
      </c>
      <c r="C8" t="s">
        <v>153</v>
      </c>
      <c r="E8" t="s">
        <v>151</v>
      </c>
      <c r="G8" t="s">
        <v>169</v>
      </c>
    </row>
    <row r="9" spans="1:7" x14ac:dyDescent="0.2">
      <c r="A9">
        <v>5</v>
      </c>
      <c r="B9" t="s">
        <v>154</v>
      </c>
      <c r="C9" t="s">
        <v>146</v>
      </c>
      <c r="E9" t="s">
        <v>151</v>
      </c>
      <c r="F9">
        <v>1</v>
      </c>
      <c r="G9" t="s">
        <v>164</v>
      </c>
    </row>
    <row r="10" spans="1:7" x14ac:dyDescent="0.2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 x14ac:dyDescent="0.2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 x14ac:dyDescent="0.2">
      <c r="A12">
        <v>8</v>
      </c>
      <c r="B12" t="s">
        <v>160</v>
      </c>
      <c r="C12" t="s">
        <v>146</v>
      </c>
      <c r="G12" t="s">
        <v>170</v>
      </c>
    </row>
    <row r="13" spans="1:7" x14ac:dyDescent="0.2">
      <c r="A13">
        <v>9</v>
      </c>
      <c r="B13" t="s">
        <v>161</v>
      </c>
      <c r="C13" t="s">
        <v>158</v>
      </c>
      <c r="G13" t="s">
        <v>171</v>
      </c>
    </row>
    <row r="14" spans="1:7" x14ac:dyDescent="0.2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5" spans="1:7" x14ac:dyDescent="0.2">
      <c r="A15">
        <v>11</v>
      </c>
      <c r="B15" t="s">
        <v>309</v>
      </c>
      <c r="C15" t="s">
        <v>146</v>
      </c>
      <c r="E15" t="s">
        <v>151</v>
      </c>
      <c r="F15" s="1">
        <v>1</v>
      </c>
      <c r="G15" t="s">
        <v>310</v>
      </c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TMSTUSER (</v>
      </c>
    </row>
    <row r="20" spans="1:1" x14ac:dyDescent="0.2">
      <c r="A20" t="str">
        <f t="shared" ref="A20:A30" si="0">B5&amp;" "&amp;C5&amp;IF(D5="Y"," PRIMARY KEY","")&amp;IF(E5="not null"," NOT NULL","")&amp;IF(F5="",""," default "&amp;F5)&amp;" ,"</f>
        <v>empid number PRIMARY KEY NOT NULL ,</v>
      </c>
    </row>
    <row r="21" spans="1:1" x14ac:dyDescent="0.2">
      <c r="A21" t="str">
        <f t="shared" si="0"/>
        <v>empcode varchar2(10) NOT NULL ,</v>
      </c>
    </row>
    <row r="22" spans="1:1" x14ac:dyDescent="0.2">
      <c r="A22" t="str">
        <f t="shared" si="0"/>
        <v>empname varchar2(15) NOT NULL ,</v>
      </c>
    </row>
    <row r="23" spans="1:1" x14ac:dyDescent="0.2">
      <c r="A23" t="str">
        <f t="shared" si="0"/>
        <v>passwd varchar2(30) NOT NULL ,</v>
      </c>
    </row>
    <row r="24" spans="1:1" x14ac:dyDescent="0.2">
      <c r="A24" t="str">
        <f t="shared" si="0"/>
        <v>sex number NOT NULL default 1 ,</v>
      </c>
    </row>
    <row r="25" spans="1:1" x14ac:dyDescent="0.2">
      <c r="A25" t="str">
        <f t="shared" si="0"/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 t="shared" si="0"/>
        <v>status number NOT NULL default 0 ,</v>
      </c>
    </row>
    <row r="30" spans="1:1" x14ac:dyDescent="0.2">
      <c r="A30" t="str">
        <f t="shared" si="0"/>
        <v>admin number NOT NULL default 1 ,</v>
      </c>
    </row>
    <row r="31" spans="1:1" x14ac:dyDescent="0.2">
      <c r="A31" t="str">
        <f>");"</f>
        <v>);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03D5A5-0734-4EBB-AAA3-9950AEEFB6BA}">
  <dimension ref="A1:G32"/>
  <sheetViews>
    <sheetView zoomScale="150" zoomScaleNormal="150" workbookViewId="0">
      <selection activeCell="A20" sqref="A20:A21"/>
    </sheetView>
  </sheetViews>
  <sheetFormatPr defaultColWidth="8.875" defaultRowHeight="14.25" x14ac:dyDescent="0.2"/>
  <cols>
    <col min="2" max="2" width="11" bestFit="1" customWidth="1"/>
    <col min="3" max="3" width="11.5" bestFit="1" customWidth="1"/>
    <col min="4" max="4" width="11.5" customWidth="1"/>
  </cols>
  <sheetData>
    <row r="1" spans="1:7" x14ac:dyDescent="0.2">
      <c r="A1" t="s">
        <v>118</v>
      </c>
    </row>
    <row r="2" spans="1:7" x14ac:dyDescent="0.2">
      <c r="A2" t="s">
        <v>193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194</v>
      </c>
      <c r="C5" t="s">
        <v>196</v>
      </c>
      <c r="D5" t="s">
        <v>302</v>
      </c>
      <c r="E5" t="s">
        <v>198</v>
      </c>
      <c r="G5" t="s">
        <v>199</v>
      </c>
    </row>
    <row r="6" spans="1:7" x14ac:dyDescent="0.2">
      <c r="A6">
        <v>2</v>
      </c>
      <c r="B6" t="s">
        <v>200</v>
      </c>
      <c r="C6" t="s">
        <v>209</v>
      </c>
      <c r="E6" t="s">
        <v>198</v>
      </c>
    </row>
    <row r="7" spans="1:7" x14ac:dyDescent="0.2">
      <c r="A7">
        <v>3</v>
      </c>
      <c r="B7" t="s">
        <v>201</v>
      </c>
      <c r="C7" t="s">
        <v>210</v>
      </c>
      <c r="E7" t="s">
        <v>198</v>
      </c>
    </row>
    <row r="8" spans="1:7" x14ac:dyDescent="0.2">
      <c r="A8">
        <v>4</v>
      </c>
      <c r="B8" t="s">
        <v>206</v>
      </c>
      <c r="C8" t="s">
        <v>211</v>
      </c>
      <c r="E8" t="s">
        <v>198</v>
      </c>
      <c r="F8" t="s">
        <v>208</v>
      </c>
      <c r="G8" t="s">
        <v>207</v>
      </c>
    </row>
    <row r="9" spans="1:7" x14ac:dyDescent="0.2">
      <c r="A9">
        <v>5</v>
      </c>
      <c r="B9" t="s">
        <v>202</v>
      </c>
      <c r="C9" t="s">
        <v>196</v>
      </c>
      <c r="E9" t="s">
        <v>198</v>
      </c>
      <c r="G9" t="s">
        <v>203</v>
      </c>
    </row>
    <row r="10" spans="1:7" x14ac:dyDescent="0.2">
      <c r="A10">
        <v>6</v>
      </c>
      <c r="B10" t="s">
        <v>204</v>
      </c>
      <c r="C10" t="s">
        <v>196</v>
      </c>
      <c r="G10" t="s">
        <v>205</v>
      </c>
    </row>
    <row r="11" spans="1:7" x14ac:dyDescent="0.2">
      <c r="A11">
        <v>7</v>
      </c>
      <c r="B11" t="s">
        <v>156</v>
      </c>
      <c r="C11" t="s">
        <v>146</v>
      </c>
      <c r="E11" t="s">
        <v>151</v>
      </c>
      <c r="G11" t="s">
        <v>172</v>
      </c>
    </row>
    <row r="12" spans="1:7" x14ac:dyDescent="0.2">
      <c r="A12">
        <v>8</v>
      </c>
      <c r="B12" t="s">
        <v>157</v>
      </c>
      <c r="C12" t="s">
        <v>158</v>
      </c>
      <c r="E12" t="s">
        <v>151</v>
      </c>
      <c r="F12" t="s">
        <v>159</v>
      </c>
      <c r="G12" t="s">
        <v>173</v>
      </c>
    </row>
    <row r="13" spans="1:7" x14ac:dyDescent="0.2">
      <c r="A13">
        <v>9</v>
      </c>
      <c r="B13" t="s">
        <v>160</v>
      </c>
      <c r="C13" t="s">
        <v>146</v>
      </c>
      <c r="G13" t="s">
        <v>170</v>
      </c>
    </row>
    <row r="14" spans="1:7" x14ac:dyDescent="0.2">
      <c r="A14">
        <v>10</v>
      </c>
      <c r="B14" t="s">
        <v>161</v>
      </c>
      <c r="C14" t="s">
        <v>158</v>
      </c>
      <c r="G14" t="s">
        <v>171</v>
      </c>
    </row>
    <row r="15" spans="1:7" x14ac:dyDescent="0.2">
      <c r="A15">
        <v>11</v>
      </c>
      <c r="B15" t="s">
        <v>162</v>
      </c>
      <c r="C15" t="s">
        <v>146</v>
      </c>
      <c r="E15" t="s">
        <v>151</v>
      </c>
      <c r="F15" s="1">
        <v>0</v>
      </c>
      <c r="G15" t="s">
        <v>163</v>
      </c>
    </row>
    <row r="18" spans="1:1" x14ac:dyDescent="0.2">
      <c r="A18" t="s">
        <v>303</v>
      </c>
    </row>
    <row r="20" spans="1:1" x14ac:dyDescent="0.2">
      <c r="A20" t="str">
        <f xml:space="preserve"> "create table "&amp;A1&amp;" ("</f>
        <v>create table TMSTMENU (</v>
      </c>
    </row>
    <row r="21" spans="1:1" x14ac:dyDescent="0.2">
      <c r="A21" t="str">
        <f>B5&amp;" "&amp;C5&amp;IF(D5="Y"," PRIMARY KEY","")&amp;IF(E5="not null"," NOT NULL","")&amp;IF(F5="",""," default "&amp;F5)&amp;" ,"</f>
        <v>menuid number PRIMARY KEY NOT NULL ,</v>
      </c>
    </row>
    <row r="22" spans="1:1" x14ac:dyDescent="0.2">
      <c r="A22" t="str">
        <f t="shared" ref="A22:A29" si="0">B6&amp;" "&amp;C6&amp;IF(D6="Y"," PRIMARY KEY","")&amp;IF(E6="not null"," NOT NULL","")&amp;IF(F6="",""," default "&amp;F6)&amp;" ,"</f>
        <v>menucode varchar2(10) NOT NULL ,</v>
      </c>
    </row>
    <row r="23" spans="1:1" x14ac:dyDescent="0.2">
      <c r="A23" t="str">
        <f t="shared" si="0"/>
        <v>mununame varchar2(30) NOT NULL ,</v>
      </c>
    </row>
    <row r="24" spans="1:1" x14ac:dyDescent="0.2">
      <c r="A24" t="str">
        <f t="shared" si="0"/>
        <v>subject varchar2(5) NOT NULL default MST ,</v>
      </c>
    </row>
    <row r="25" spans="1:1" x14ac:dyDescent="0.2">
      <c r="A25" t="str">
        <f t="shared" si="0"/>
        <v>level number NOT NULL ,</v>
      </c>
    </row>
    <row r="26" spans="1:1" x14ac:dyDescent="0.2">
      <c r="A26" t="str">
        <f t="shared" si="0"/>
        <v>sortid number ,</v>
      </c>
    </row>
    <row r="27" spans="1:1" x14ac:dyDescent="0.2">
      <c r="A27" t="str">
        <f t="shared" si="0"/>
        <v>createuser number NOT NULL ,</v>
      </c>
    </row>
    <row r="28" spans="1:1" x14ac:dyDescent="0.2">
      <c r="A28" t="str">
        <f t="shared" si="0"/>
        <v>createdate date NOT NULL default sysdate ,</v>
      </c>
    </row>
    <row r="29" spans="1:1" x14ac:dyDescent="0.2">
      <c r="A29" t="str">
        <f t="shared" si="0"/>
        <v>modifyuser number ,</v>
      </c>
    </row>
    <row r="30" spans="1:1" x14ac:dyDescent="0.2">
      <c r="A30" t="str">
        <f>B14&amp;" "&amp;C14&amp;IF(D14="Y"," PRIMARY KEY","")&amp;IF(E14="not null"," NOT NULL","")&amp;IF(F14="",""," default "&amp;F14)&amp;" ,"</f>
        <v>modifydate date ,</v>
      </c>
    </row>
    <row r="31" spans="1:1" x14ac:dyDescent="0.2">
      <c r="A31" t="str">
        <f>B15&amp;" "&amp;C15&amp;IF(D15="Y"," PRIMARY KEY","")&amp;IF(E15="not null"," NOT NULL","")&amp;IF(F15="",""," default "&amp;F15)&amp;" ,"</f>
        <v>status number NOT NULL default 0 ,</v>
      </c>
    </row>
    <row r="32" spans="1:1" x14ac:dyDescent="0.2">
      <c r="A32" t="str">
        <f>");"</f>
        <v>);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5B170-BF94-43A9-9A01-EF0B83748FD1}">
  <dimension ref="A1:G28"/>
  <sheetViews>
    <sheetView zoomScale="150" zoomScaleNormal="150" workbookViewId="0">
      <selection activeCell="A15" sqref="A15:A28"/>
    </sheetView>
  </sheetViews>
  <sheetFormatPr defaultColWidth="8.875" defaultRowHeight="14.25" x14ac:dyDescent="0.2"/>
  <cols>
    <col min="2" max="2" width="12.5" bestFit="1" customWidth="1"/>
    <col min="3" max="3" width="11.5" bestFit="1" customWidth="1"/>
    <col min="4" max="4" width="11.5" customWidth="1"/>
  </cols>
  <sheetData>
    <row r="1" spans="1:7" x14ac:dyDescent="0.2">
      <c r="A1" t="s">
        <v>212</v>
      </c>
    </row>
    <row r="2" spans="1:7" x14ac:dyDescent="0.2">
      <c r="A2" t="s">
        <v>127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213</v>
      </c>
      <c r="C5" t="s">
        <v>146</v>
      </c>
      <c r="D5" t="s">
        <v>302</v>
      </c>
      <c r="E5" t="s">
        <v>151</v>
      </c>
      <c r="G5" t="s">
        <v>214</v>
      </c>
    </row>
    <row r="6" spans="1:7" x14ac:dyDescent="0.2">
      <c r="A6">
        <v>2</v>
      </c>
      <c r="B6" t="s">
        <v>217</v>
      </c>
      <c r="C6" t="s">
        <v>149</v>
      </c>
      <c r="E6" t="s">
        <v>151</v>
      </c>
      <c r="G6" t="s">
        <v>216</v>
      </c>
    </row>
    <row r="7" spans="1:7" x14ac:dyDescent="0.2">
      <c r="A7">
        <v>3</v>
      </c>
      <c r="B7" t="s">
        <v>215</v>
      </c>
      <c r="C7" t="s">
        <v>150</v>
      </c>
      <c r="E7" t="s">
        <v>151</v>
      </c>
      <c r="G7" t="s">
        <v>218</v>
      </c>
    </row>
    <row r="8" spans="1:7" x14ac:dyDescent="0.2">
      <c r="A8">
        <v>4</v>
      </c>
      <c r="B8" t="s">
        <v>101</v>
      </c>
      <c r="C8" t="s">
        <v>220</v>
      </c>
      <c r="G8" t="s">
        <v>221</v>
      </c>
    </row>
    <row r="9" spans="1:7" x14ac:dyDescent="0.2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 x14ac:dyDescent="0.2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 x14ac:dyDescent="0.2">
      <c r="A11">
        <v>7</v>
      </c>
      <c r="B11" t="s">
        <v>160</v>
      </c>
      <c r="C11" t="s">
        <v>146</v>
      </c>
      <c r="G11" t="s">
        <v>170</v>
      </c>
    </row>
    <row r="12" spans="1:7" x14ac:dyDescent="0.2">
      <c r="A12">
        <v>8</v>
      </c>
      <c r="B12" t="s">
        <v>161</v>
      </c>
      <c r="C12" t="s">
        <v>158</v>
      </c>
      <c r="G12" t="s">
        <v>171</v>
      </c>
    </row>
    <row r="13" spans="1:7" x14ac:dyDescent="0.2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 x14ac:dyDescent="0.2">
      <c r="A16" t="s">
        <v>303</v>
      </c>
    </row>
    <row r="18" spans="1:1" x14ac:dyDescent="0.2">
      <c r="A18" t="str">
        <f xml:space="preserve"> "create table "&amp;A1&amp;" ("</f>
        <v>create table TAUTPERMISSIONGROUP (</v>
      </c>
    </row>
    <row r="19" spans="1:1" x14ac:dyDescent="0.2">
      <c r="A19" t="str">
        <f t="shared" ref="A19:A27" si="0">B5&amp;" "&amp;C5&amp;IF(D5="Y"," PRIMARY KEY","")&amp;IF(E5="not null"," NOT NULL","")&amp;IF(F5="",""," default "&amp;F5)&amp;" ,"</f>
        <v>pgroupid number PRIMARY KEY NOT NULL ,</v>
      </c>
    </row>
    <row r="20" spans="1:1" x14ac:dyDescent="0.2">
      <c r="A20" t="str">
        <f t="shared" si="0"/>
        <v>pgroupcode varchar2(10) NOT NULL ,</v>
      </c>
    </row>
    <row r="21" spans="1:1" x14ac:dyDescent="0.2">
      <c r="A21" t="str">
        <f t="shared" si="0"/>
        <v>pgroupname varchar2(15) NOT NULL ,</v>
      </c>
    </row>
    <row r="22" spans="1:1" x14ac:dyDescent="0.2">
      <c r="A22" t="str">
        <f t="shared" si="0"/>
        <v>desc varchar2(50)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A6138C-4A64-49BC-828F-B36B33456D29}">
  <dimension ref="A1:G25"/>
  <sheetViews>
    <sheetView zoomScale="150" zoomScaleNormal="150" workbookViewId="0">
      <selection activeCell="A16" sqref="A16:A25"/>
    </sheetView>
  </sheetViews>
  <sheetFormatPr defaultColWidth="8.875" defaultRowHeight="14.25" x14ac:dyDescent="0.2"/>
  <cols>
    <col min="2" max="2" width="11" bestFit="1" customWidth="1"/>
  </cols>
  <sheetData>
    <row r="1" spans="1:7" x14ac:dyDescent="0.2">
      <c r="A1" t="s">
        <v>222</v>
      </c>
    </row>
    <row r="2" spans="1:7" x14ac:dyDescent="0.2">
      <c r="A2" t="s">
        <v>128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213</v>
      </c>
      <c r="C5" t="s">
        <v>196</v>
      </c>
      <c r="D5" t="s">
        <v>302</v>
      </c>
      <c r="E5" t="s">
        <v>198</v>
      </c>
      <c r="G5" t="s">
        <v>223</v>
      </c>
    </row>
    <row r="6" spans="1:7" x14ac:dyDescent="0.2">
      <c r="A6">
        <v>2</v>
      </c>
      <c r="B6" t="s">
        <v>194</v>
      </c>
      <c r="C6" t="s">
        <v>196</v>
      </c>
      <c r="D6" t="s">
        <v>302</v>
      </c>
      <c r="E6" t="s">
        <v>198</v>
      </c>
      <c r="G6" t="s">
        <v>223</v>
      </c>
    </row>
    <row r="7" spans="1:7" x14ac:dyDescent="0.2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 x14ac:dyDescent="0.2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 x14ac:dyDescent="0.2">
      <c r="A9">
        <v>5</v>
      </c>
      <c r="B9" t="s">
        <v>160</v>
      </c>
      <c r="C9" t="s">
        <v>146</v>
      </c>
      <c r="G9" t="s">
        <v>170</v>
      </c>
    </row>
    <row r="10" spans="1:7" x14ac:dyDescent="0.2">
      <c r="A10">
        <v>6</v>
      </c>
      <c r="B10" t="s">
        <v>161</v>
      </c>
      <c r="C10" t="s">
        <v>158</v>
      </c>
      <c r="G10" t="s">
        <v>171</v>
      </c>
    </row>
    <row r="11" spans="1:7" x14ac:dyDescent="0.2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TAUTGROUPMENU (</v>
      </c>
    </row>
    <row r="17" spans="1:1" x14ac:dyDescent="0.2">
      <c r="A17" t="str">
        <f>B5&amp;" "&amp;C5&amp;IF(E5="not null"," NOT NULL","")&amp;IF(F5="",""," default "&amp;F5)&amp;" ,"</f>
        <v>pgroupid number NOT NULL ,</v>
      </c>
    </row>
    <row r="18" spans="1:1" x14ac:dyDescent="0.2">
      <c r="A18" t="str">
        <f t="shared" ref="A18:A23" si="0">B6&amp;" "&amp;C6&amp;IF(E6="not null"," NOT NULL","")&amp;IF(F6="",""," default "&amp;F6)&amp;" ,"</f>
        <v>menuid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(pgroupid ,menuid),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AD354-BB85-45D8-B200-584C4144CEC4}">
  <dimension ref="A1:G25"/>
  <sheetViews>
    <sheetView zoomScale="150" zoomScaleNormal="150" workbookViewId="0">
      <selection activeCell="A24" sqref="A24"/>
    </sheetView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t="s">
        <v>224</v>
      </c>
    </row>
    <row r="2" spans="1:7" x14ac:dyDescent="0.2">
      <c r="A2" t="s">
        <v>129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145</v>
      </c>
      <c r="C5" t="s">
        <v>146</v>
      </c>
      <c r="D5" t="s">
        <v>302</v>
      </c>
      <c r="E5" t="s">
        <v>151</v>
      </c>
      <c r="G5" t="s">
        <v>165</v>
      </c>
    </row>
    <row r="6" spans="1:7" x14ac:dyDescent="0.2">
      <c r="A6">
        <v>2</v>
      </c>
      <c r="B6" t="s">
        <v>213</v>
      </c>
      <c r="C6" t="s">
        <v>146</v>
      </c>
      <c r="D6" t="s">
        <v>302</v>
      </c>
      <c r="E6" t="s">
        <v>151</v>
      </c>
      <c r="G6" t="s">
        <v>214</v>
      </c>
    </row>
    <row r="7" spans="1:7" x14ac:dyDescent="0.2">
      <c r="A7">
        <v>3</v>
      </c>
      <c r="B7" t="s">
        <v>156</v>
      </c>
      <c r="C7" t="s">
        <v>146</v>
      </c>
      <c r="E7" t="s">
        <v>151</v>
      </c>
      <c r="G7" t="s">
        <v>172</v>
      </c>
    </row>
    <row r="8" spans="1:7" x14ac:dyDescent="0.2">
      <c r="A8">
        <v>4</v>
      </c>
      <c r="B8" t="s">
        <v>157</v>
      </c>
      <c r="C8" t="s">
        <v>158</v>
      </c>
      <c r="E8" t="s">
        <v>151</v>
      </c>
      <c r="F8" t="s">
        <v>159</v>
      </c>
      <c r="G8" t="s">
        <v>173</v>
      </c>
    </row>
    <row r="9" spans="1:7" x14ac:dyDescent="0.2">
      <c r="A9">
        <v>5</v>
      </c>
      <c r="B9" t="s">
        <v>160</v>
      </c>
      <c r="C9" t="s">
        <v>146</v>
      </c>
      <c r="G9" t="s">
        <v>170</v>
      </c>
    </row>
    <row r="10" spans="1:7" x14ac:dyDescent="0.2">
      <c r="A10">
        <v>6</v>
      </c>
      <c r="B10" t="s">
        <v>161</v>
      </c>
      <c r="C10" t="s">
        <v>158</v>
      </c>
      <c r="G10" t="s">
        <v>171</v>
      </c>
    </row>
    <row r="11" spans="1:7" x14ac:dyDescent="0.2">
      <c r="A11">
        <v>7</v>
      </c>
      <c r="B11" t="s">
        <v>162</v>
      </c>
      <c r="C11" t="s">
        <v>146</v>
      </c>
      <c r="E11" t="s">
        <v>151</v>
      </c>
      <c r="F11" s="1">
        <v>0</v>
      </c>
      <c r="G11" t="s">
        <v>163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TAUTUSERPERMISSION (</v>
      </c>
    </row>
    <row r="17" spans="1:1" x14ac:dyDescent="0.2">
      <c r="A17" t="str">
        <f>B5&amp;" "&amp;C5&amp;IF(E5="not null"," NOT NULL","")&amp;IF(F5="",""," default "&amp;F5)&amp;" ,"</f>
        <v>empid number NOT NULL ,</v>
      </c>
    </row>
    <row r="18" spans="1:1" x14ac:dyDescent="0.2">
      <c r="A18" t="str">
        <f t="shared" ref="A18:A22" si="0">B6&amp;" "&amp;C6&amp;IF(E6="not null"," NOT NULL","")&amp;IF(F6="",""," default "&amp;F6)&amp;" ,"</f>
        <v>pgroupid number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>B11&amp;" "&amp;C11&amp;IF(E11="not null"," NOT NULL","")&amp;IF(F11="",""," default "&amp;F11)&amp;" ,"</f>
        <v>status number NOT NULL default 0 ,</v>
      </c>
    </row>
    <row r="24" spans="1:1" x14ac:dyDescent="0.2">
      <c r="A24" t="str">
        <f>"PRIMARY KEY ("&amp;B5&amp;" ,"&amp;B6&amp;"),"</f>
        <v>PRIMARY KEY (empid ,pgroupid),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66EAD3-5661-4A32-8504-975CF94B532D}">
  <dimension ref="A1:G40"/>
  <sheetViews>
    <sheetView topLeftCell="A10" zoomScale="150" zoomScaleNormal="150" workbookViewId="0">
      <selection activeCell="D40" sqref="D40"/>
    </sheetView>
  </sheetViews>
  <sheetFormatPr defaultColWidth="8.875" defaultRowHeight="14.25" x14ac:dyDescent="0.2"/>
  <cols>
    <col min="3" max="3" width="13.875" bestFit="1" customWidth="1"/>
    <col min="4" max="4" width="13.875" customWidth="1"/>
  </cols>
  <sheetData>
    <row r="1" spans="1:7" x14ac:dyDescent="0.2">
      <c r="A1" t="s">
        <v>225</v>
      </c>
    </row>
    <row r="2" spans="1:7" x14ac:dyDescent="0.2">
      <c r="A2" t="s">
        <v>135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233</v>
      </c>
    </row>
    <row r="6" spans="1:7" x14ac:dyDescent="0.2">
      <c r="A6">
        <v>2</v>
      </c>
      <c r="B6" t="s">
        <v>234</v>
      </c>
      <c r="C6" t="s">
        <v>190</v>
      </c>
      <c r="E6" t="s">
        <v>151</v>
      </c>
      <c r="G6" t="s">
        <v>235</v>
      </c>
    </row>
    <row r="7" spans="1:7" x14ac:dyDescent="0.2">
      <c r="A7">
        <v>3</v>
      </c>
      <c r="B7" t="s">
        <v>236</v>
      </c>
      <c r="C7" t="s">
        <v>220</v>
      </c>
      <c r="E7" t="s">
        <v>151</v>
      </c>
      <c r="G7" t="s">
        <v>237</v>
      </c>
    </row>
    <row r="8" spans="1:7" x14ac:dyDescent="0.2">
      <c r="A8">
        <v>4</v>
      </c>
      <c r="B8" t="s">
        <v>238</v>
      </c>
      <c r="C8" t="s">
        <v>146</v>
      </c>
      <c r="G8" t="s">
        <v>239</v>
      </c>
    </row>
    <row r="9" spans="1:7" x14ac:dyDescent="0.2">
      <c r="A9">
        <v>5</v>
      </c>
      <c r="B9" t="s">
        <v>240</v>
      </c>
      <c r="C9" t="s">
        <v>146</v>
      </c>
      <c r="E9" t="s">
        <v>151</v>
      </c>
      <c r="G9" t="s">
        <v>241</v>
      </c>
    </row>
    <row r="10" spans="1:7" x14ac:dyDescent="0.2">
      <c r="A10">
        <v>6</v>
      </c>
      <c r="B10" t="s">
        <v>242</v>
      </c>
      <c r="C10" t="s">
        <v>146</v>
      </c>
      <c r="E10" t="s">
        <v>151</v>
      </c>
      <c r="G10" t="s">
        <v>243</v>
      </c>
    </row>
    <row r="11" spans="1:7" x14ac:dyDescent="0.2">
      <c r="A11">
        <v>7</v>
      </c>
      <c r="B11" t="s">
        <v>101</v>
      </c>
      <c r="C11" t="s">
        <v>246</v>
      </c>
      <c r="G11" t="s">
        <v>245</v>
      </c>
    </row>
    <row r="12" spans="1:7" x14ac:dyDescent="0.2">
      <c r="A12">
        <v>8</v>
      </c>
      <c r="B12" t="s">
        <v>247</v>
      </c>
      <c r="C12" t="s">
        <v>244</v>
      </c>
      <c r="G12" t="s">
        <v>261</v>
      </c>
    </row>
    <row r="13" spans="1:7" x14ac:dyDescent="0.2">
      <c r="A13">
        <v>9</v>
      </c>
      <c r="B13" t="s">
        <v>262</v>
      </c>
      <c r="C13" t="s">
        <v>158</v>
      </c>
      <c r="F13" t="s">
        <v>159</v>
      </c>
      <c r="G13" t="s">
        <v>263</v>
      </c>
    </row>
    <row r="14" spans="1:7" x14ac:dyDescent="0.2">
      <c r="A14">
        <v>10</v>
      </c>
      <c r="B14" t="s">
        <v>264</v>
      </c>
      <c r="C14" t="s">
        <v>158</v>
      </c>
      <c r="G14" t="s">
        <v>265</v>
      </c>
    </row>
    <row r="15" spans="1:7" x14ac:dyDescent="0.2">
      <c r="A15">
        <v>11</v>
      </c>
      <c r="B15" s="2" t="s">
        <v>248</v>
      </c>
      <c r="C15" s="2" t="s">
        <v>195</v>
      </c>
      <c r="D15" s="2"/>
      <c r="E15" s="2" t="s">
        <v>197</v>
      </c>
      <c r="F15" s="2"/>
      <c r="G15" s="2" t="s">
        <v>249</v>
      </c>
    </row>
    <row r="16" spans="1:7" x14ac:dyDescent="0.2">
      <c r="A16">
        <v>12</v>
      </c>
      <c r="B16" s="2" t="s">
        <v>250</v>
      </c>
      <c r="C16" s="2" t="s">
        <v>251</v>
      </c>
      <c r="D16" s="2"/>
      <c r="E16" s="2" t="s">
        <v>197</v>
      </c>
      <c r="F16" s="2" t="s">
        <v>252</v>
      </c>
      <c r="G16" s="2" t="s">
        <v>253</v>
      </c>
    </row>
    <row r="17" spans="1:7" x14ac:dyDescent="0.2">
      <c r="A17">
        <v>13</v>
      </c>
      <c r="B17" s="2" t="s">
        <v>254</v>
      </c>
      <c r="C17" s="2" t="s">
        <v>195</v>
      </c>
      <c r="D17" s="2"/>
      <c r="E17" s="2"/>
      <c r="F17" s="2"/>
      <c r="G17" s="2" t="s">
        <v>255</v>
      </c>
    </row>
    <row r="18" spans="1:7" x14ac:dyDescent="0.2">
      <c r="A18">
        <v>14</v>
      </c>
      <c r="B18" s="2" t="s">
        <v>256</v>
      </c>
      <c r="C18" s="2" t="s">
        <v>251</v>
      </c>
      <c r="D18" s="2"/>
      <c r="E18" s="2"/>
      <c r="F18" s="2"/>
      <c r="G18" s="2" t="s">
        <v>257</v>
      </c>
    </row>
    <row r="19" spans="1:7" x14ac:dyDescent="0.2">
      <c r="A19">
        <v>15</v>
      </c>
      <c r="B19" s="2" t="s">
        <v>258</v>
      </c>
      <c r="C19" s="2" t="s">
        <v>195</v>
      </c>
      <c r="D19" s="2"/>
      <c r="E19" s="2" t="s">
        <v>197</v>
      </c>
      <c r="F19" s="2">
        <v>0</v>
      </c>
      <c r="G19" s="2" t="s">
        <v>259</v>
      </c>
    </row>
    <row r="20" spans="1:7" x14ac:dyDescent="0.2">
      <c r="B20" s="2"/>
      <c r="C20" s="2"/>
      <c r="D20" s="2"/>
      <c r="E20" s="2"/>
      <c r="F20" s="2"/>
      <c r="G20" s="2"/>
    </row>
    <row r="21" spans="1:7" x14ac:dyDescent="0.2">
      <c r="B21" s="2"/>
      <c r="C21" s="2"/>
      <c r="D21" s="2"/>
      <c r="E21" s="2"/>
      <c r="F21" s="2"/>
      <c r="G21" s="2"/>
    </row>
    <row r="22" spans="1:7" x14ac:dyDescent="0.2">
      <c r="A22" t="s">
        <v>303</v>
      </c>
      <c r="B22" s="2"/>
      <c r="C22" s="2"/>
      <c r="D22" s="2"/>
      <c r="E22" s="2"/>
      <c r="F22" s="2"/>
      <c r="G22" s="2"/>
    </row>
    <row r="23" spans="1:7" x14ac:dyDescent="0.2">
      <c r="B23" s="2"/>
      <c r="C23" s="2"/>
      <c r="D23" s="2"/>
      <c r="E23" s="2"/>
      <c r="F23" s="2"/>
      <c r="G23" s="2"/>
    </row>
    <row r="24" spans="1:7" x14ac:dyDescent="0.2">
      <c r="A24" t="str">
        <f xml:space="preserve"> "create table "&amp;A1&amp;" ("</f>
        <v>create table TBUSPROJECT (</v>
      </c>
    </row>
    <row r="25" spans="1:7" x14ac:dyDescent="0.2">
      <c r="A25" t="str">
        <f>B5&amp;" "&amp;C5&amp;IF(D5="Y"," PRIMARY KEY","")&amp;IF(E5="not null"," NOT NULL","")&amp;IF(F5="",""," default "&amp;F5)&amp;" ,"</f>
        <v>prjid number PRIMARY KEY NOT NULL ,</v>
      </c>
    </row>
    <row r="26" spans="1:7" x14ac:dyDescent="0.2">
      <c r="A26" t="str">
        <f t="shared" ref="A26:A39" si="0">B6&amp;" "&amp;C6&amp;IF(D6="Y"," PRIMARY KEY","")&amp;IF(E6="not null"," NOT NULL","")&amp;IF(F6="",""," default "&amp;F6)&amp;" ,"</f>
        <v>prjcode varchar2(20) NOT NULL ,</v>
      </c>
    </row>
    <row r="27" spans="1:7" x14ac:dyDescent="0.2">
      <c r="A27" t="str">
        <f t="shared" si="0"/>
        <v>prjname varchar2(50) NOT NULL ,</v>
      </c>
    </row>
    <row r="28" spans="1:7" x14ac:dyDescent="0.2">
      <c r="A28" t="str">
        <f t="shared" si="0"/>
        <v>cstid number ,</v>
      </c>
    </row>
    <row r="29" spans="1:7" x14ac:dyDescent="0.2">
      <c r="A29" t="str">
        <f t="shared" si="0"/>
        <v>ownerid number NOT NULL ,</v>
      </c>
    </row>
    <row r="30" spans="1:7" x14ac:dyDescent="0.2">
      <c r="A30" t="str">
        <f t="shared" si="0"/>
        <v>sponsorid number NOT NULL ,</v>
      </c>
    </row>
    <row r="31" spans="1:7" x14ac:dyDescent="0.2">
      <c r="A31" t="str">
        <f t="shared" si="0"/>
        <v>desc varchar2(2000) ,</v>
      </c>
    </row>
    <row r="32" spans="1:7" x14ac:dyDescent="0.2">
      <c r="A32" t="str">
        <f t="shared" si="0"/>
        <v>goal varchar2(1000) ,</v>
      </c>
    </row>
    <row r="33" spans="1:1" x14ac:dyDescent="0.2">
      <c r="A33" t="str">
        <f t="shared" si="0"/>
        <v>approvetime date default sysdate ,</v>
      </c>
    </row>
    <row r="34" spans="1:1" x14ac:dyDescent="0.2">
      <c r="A34" t="str">
        <f t="shared" si="0"/>
        <v>expectedtime date ,</v>
      </c>
    </row>
    <row r="35" spans="1:1" x14ac:dyDescent="0.2">
      <c r="A35" t="str">
        <f t="shared" si="0"/>
        <v>createuser number NOT NULL ,</v>
      </c>
    </row>
    <row r="36" spans="1:1" x14ac:dyDescent="0.2">
      <c r="A36" t="str">
        <f t="shared" si="0"/>
        <v>createdate date NOT NULL default sysdate ,</v>
      </c>
    </row>
    <row r="37" spans="1:1" x14ac:dyDescent="0.2">
      <c r="A37" t="str">
        <f t="shared" si="0"/>
        <v>modifyuser number ,</v>
      </c>
    </row>
    <row r="38" spans="1:1" x14ac:dyDescent="0.2">
      <c r="A38" t="str">
        <f t="shared" si="0"/>
        <v>modifydate date ,</v>
      </c>
    </row>
    <row r="39" spans="1:1" x14ac:dyDescent="0.2">
      <c r="A39" t="str">
        <f t="shared" si="0"/>
        <v>status number NOT NULL default 0 ,</v>
      </c>
    </row>
    <row r="40" spans="1:1" x14ac:dyDescent="0.2">
      <c r="A40" t="str">
        <f>");"</f>
        <v>);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829F3A-DD9A-45E4-B6A0-8A0F2F5EDB37}">
  <dimension ref="A1:G27"/>
  <sheetViews>
    <sheetView zoomScale="150" zoomScaleNormal="150" workbookViewId="0">
      <selection activeCell="A27" sqref="A27"/>
    </sheetView>
  </sheetViews>
  <sheetFormatPr defaultColWidth="8.875" defaultRowHeight="14.25" x14ac:dyDescent="0.2"/>
  <cols>
    <col min="2" max="2" width="12" bestFit="1" customWidth="1"/>
    <col min="3" max="3" width="7.875" bestFit="1" customWidth="1"/>
    <col min="4" max="4" width="7.875" customWidth="1"/>
  </cols>
  <sheetData>
    <row r="1" spans="1:7" x14ac:dyDescent="0.2">
      <c r="A1" t="s">
        <v>260</v>
      </c>
    </row>
    <row r="2" spans="1:7" x14ac:dyDescent="0.2">
      <c r="A2" t="s">
        <v>136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266</v>
      </c>
      <c r="C5" t="s">
        <v>146</v>
      </c>
      <c r="D5" t="s">
        <v>302</v>
      </c>
      <c r="E5" t="s">
        <v>151</v>
      </c>
      <c r="G5" t="s">
        <v>267</v>
      </c>
    </row>
    <row r="6" spans="1:7" x14ac:dyDescent="0.2">
      <c r="A6">
        <v>2</v>
      </c>
      <c r="B6" t="s">
        <v>268</v>
      </c>
      <c r="C6" t="s">
        <v>146</v>
      </c>
      <c r="E6" t="s">
        <v>151</v>
      </c>
      <c r="G6" t="s">
        <v>269</v>
      </c>
    </row>
    <row r="7" spans="1:7" x14ac:dyDescent="0.2">
      <c r="A7">
        <v>3</v>
      </c>
      <c r="B7" t="s">
        <v>270</v>
      </c>
      <c r="C7" t="s">
        <v>158</v>
      </c>
      <c r="E7" t="s">
        <v>151</v>
      </c>
      <c r="F7" t="s">
        <v>159</v>
      </c>
      <c r="G7" t="s">
        <v>271</v>
      </c>
    </row>
    <row r="8" spans="1:7" x14ac:dyDescent="0.2">
      <c r="A8">
        <v>4</v>
      </c>
      <c r="B8" s="2" t="s">
        <v>248</v>
      </c>
      <c r="C8" s="2" t="s">
        <v>195</v>
      </c>
      <c r="D8" s="2"/>
      <c r="E8" s="2" t="s">
        <v>197</v>
      </c>
      <c r="F8" s="2"/>
      <c r="G8" s="2" t="s">
        <v>249</v>
      </c>
    </row>
    <row r="9" spans="1:7" x14ac:dyDescent="0.2">
      <c r="A9">
        <v>5</v>
      </c>
      <c r="B9" s="2" t="s">
        <v>250</v>
      </c>
      <c r="C9" s="2" t="s">
        <v>251</v>
      </c>
      <c r="D9" s="2"/>
      <c r="E9" s="2" t="s">
        <v>197</v>
      </c>
      <c r="F9" s="2" t="s">
        <v>252</v>
      </c>
      <c r="G9" s="2" t="s">
        <v>253</v>
      </c>
    </row>
    <row r="10" spans="1:7" x14ac:dyDescent="0.2">
      <c r="A10">
        <v>6</v>
      </c>
      <c r="B10" s="2" t="s">
        <v>254</v>
      </c>
      <c r="C10" s="2" t="s">
        <v>195</v>
      </c>
      <c r="D10" s="2"/>
      <c r="E10" s="2"/>
      <c r="F10" s="2"/>
      <c r="G10" s="2" t="s">
        <v>255</v>
      </c>
    </row>
    <row r="11" spans="1:7" x14ac:dyDescent="0.2">
      <c r="A11">
        <v>7</v>
      </c>
      <c r="B11" s="2" t="s">
        <v>256</v>
      </c>
      <c r="C11" s="2" t="s">
        <v>251</v>
      </c>
      <c r="D11" s="2"/>
      <c r="E11" s="2"/>
      <c r="F11" s="2"/>
      <c r="G11" s="2" t="s">
        <v>257</v>
      </c>
    </row>
    <row r="12" spans="1:7" x14ac:dyDescent="0.2">
      <c r="A12">
        <v>8</v>
      </c>
      <c r="B12" s="2" t="s">
        <v>258</v>
      </c>
      <c r="C12" s="2" t="s">
        <v>195</v>
      </c>
      <c r="D12" s="2"/>
      <c r="E12" s="2" t="s">
        <v>197</v>
      </c>
      <c r="F12" s="2">
        <v>0</v>
      </c>
      <c r="G12" s="2" t="s">
        <v>259</v>
      </c>
    </row>
    <row r="13" spans="1:7" x14ac:dyDescent="0.2">
      <c r="B13" s="2"/>
      <c r="C13" s="2"/>
      <c r="D13" s="2"/>
      <c r="E13" s="2"/>
      <c r="F13" s="2"/>
      <c r="G13" s="2"/>
    </row>
    <row r="15" spans="1:7" x14ac:dyDescent="0.2">
      <c r="A15" t="s">
        <v>303</v>
      </c>
    </row>
    <row r="17" spans="1:1" x14ac:dyDescent="0.2">
      <c r="A17" t="str">
        <f xml:space="preserve"> "create table "&amp;A1&amp;" ("</f>
        <v>create table TBUSEVENT (</v>
      </c>
    </row>
    <row r="18" spans="1:1" x14ac:dyDescent="0.2">
      <c r="A18" t="str">
        <f>B5&amp;" "&amp;C5&amp;IF(E5="not null"," NOT NULL","")&amp;IF(F5="",""," default "&amp;F5)&amp;" ,"</f>
        <v>eventid number NOT NULL ,</v>
      </c>
    </row>
    <row r="19" spans="1:1" x14ac:dyDescent="0.2">
      <c r="A19" t="str">
        <f t="shared" ref="A19:A23" si="0">B6&amp;" "&amp;C6&amp;IF(E6="not null"," NOT NULL","")&amp;IF(F6="",""," default "&amp;F6)&amp;" ,"</f>
        <v>reporter number NOT NULL ,</v>
      </c>
    </row>
    <row r="20" spans="1:1" x14ac:dyDescent="0.2">
      <c r="A20" t="str">
        <f t="shared" si="0"/>
        <v>reportertime date NOT NULL default sysdate ,</v>
      </c>
    </row>
    <row r="21" spans="1:1" x14ac:dyDescent="0.2">
      <c r="A21" t="str">
        <f t="shared" si="0"/>
        <v>createuser number NOT NULL ,</v>
      </c>
    </row>
    <row r="22" spans="1:1" x14ac:dyDescent="0.2">
      <c r="A22" t="str">
        <f t="shared" si="0"/>
        <v>createdate date NOT NULL default sysdate ,</v>
      </c>
    </row>
    <row r="23" spans="1:1" x14ac:dyDescent="0.2">
      <c r="A23" t="str">
        <f t="shared" si="0"/>
        <v>modifyuser number ,</v>
      </c>
    </row>
    <row r="24" spans="1:1" x14ac:dyDescent="0.2">
      <c r="A24" t="str">
        <f>B11&amp;" "&amp;C11&amp;IF(E11="not null"," NOT NULL","")&amp;IF(F11="",""," default "&amp;F11)&amp;" ,"</f>
        <v>modifydate date ,</v>
      </c>
    </row>
    <row r="25" spans="1:1" x14ac:dyDescent="0.2">
      <c r="A25" t="str">
        <f>B12&amp;" "&amp;C12&amp;IF(E12="not null"," NOT NULL","")&amp;IF(F12="",""," default "&amp;F12)&amp;" ,"</f>
        <v>status number NOT NULL default 0 ,</v>
      </c>
    </row>
    <row r="26" spans="1:1" x14ac:dyDescent="0.2">
      <c r="A26" t="str">
        <f>"PRIMARY KEY ("&amp;B5&amp;"),"</f>
        <v>PRIMARY KEY (eventid),</v>
      </c>
    </row>
    <row r="27" spans="1:1" x14ac:dyDescent="0.2">
      <c r="A27" t="str">
        <f>");"</f>
        <v>);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D2748-ABEF-4AB1-B723-B3FF73D6D441}">
  <dimension ref="A1:G30"/>
  <sheetViews>
    <sheetView zoomScale="150" zoomScaleNormal="150" workbookViewId="0">
      <selection activeCell="A15" sqref="A15:XFD15"/>
    </sheetView>
  </sheetViews>
  <sheetFormatPr defaultColWidth="8.875" defaultRowHeight="14.25" x14ac:dyDescent="0.2"/>
  <sheetData>
    <row r="1" spans="1:7" x14ac:dyDescent="0.2">
      <c r="A1" t="s">
        <v>272</v>
      </c>
    </row>
    <row r="2" spans="1:7" x14ac:dyDescent="0.2">
      <c r="A2" t="s">
        <v>137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223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E5" t="s">
        <v>151</v>
      </c>
      <c r="G5" t="s">
        <v>273</v>
      </c>
    </row>
    <row r="6" spans="1:7" x14ac:dyDescent="0.2">
      <c r="A6">
        <v>2</v>
      </c>
      <c r="B6" t="s">
        <v>266</v>
      </c>
      <c r="C6" t="s">
        <v>146</v>
      </c>
      <c r="E6" t="s">
        <v>151</v>
      </c>
      <c r="G6" t="s">
        <v>274</v>
      </c>
    </row>
    <row r="7" spans="1:7" x14ac:dyDescent="0.2">
      <c r="A7">
        <v>3</v>
      </c>
      <c r="B7" t="s">
        <v>275</v>
      </c>
      <c r="C7" t="s">
        <v>146</v>
      </c>
      <c r="D7" t="s">
        <v>302</v>
      </c>
      <c r="E7" t="s">
        <v>151</v>
      </c>
      <c r="G7" t="s">
        <v>279</v>
      </c>
    </row>
    <row r="8" spans="1:7" x14ac:dyDescent="0.2">
      <c r="A8">
        <v>4</v>
      </c>
      <c r="B8" t="s">
        <v>276</v>
      </c>
      <c r="C8" t="s">
        <v>146</v>
      </c>
      <c r="E8" t="s">
        <v>151</v>
      </c>
      <c r="G8" t="s">
        <v>280</v>
      </c>
    </row>
    <row r="9" spans="1:7" x14ac:dyDescent="0.2">
      <c r="A9">
        <v>5</v>
      </c>
      <c r="B9" t="s">
        <v>277</v>
      </c>
      <c r="C9" t="s">
        <v>146</v>
      </c>
      <c r="E9" t="s">
        <v>151</v>
      </c>
      <c r="G9" t="s">
        <v>278</v>
      </c>
    </row>
    <row r="10" spans="1:7" x14ac:dyDescent="0.2">
      <c r="A10">
        <v>6</v>
      </c>
      <c r="B10" s="2" t="s">
        <v>248</v>
      </c>
      <c r="C10" s="2" t="s">
        <v>195</v>
      </c>
      <c r="D10" s="2"/>
      <c r="E10" s="2" t="s">
        <v>197</v>
      </c>
      <c r="F10" s="2"/>
      <c r="G10" s="2" t="s">
        <v>249</v>
      </c>
    </row>
    <row r="11" spans="1:7" x14ac:dyDescent="0.2">
      <c r="A11">
        <v>7</v>
      </c>
      <c r="B11" s="2" t="s">
        <v>250</v>
      </c>
      <c r="C11" s="2" t="s">
        <v>251</v>
      </c>
      <c r="D11" s="2"/>
      <c r="E11" s="2" t="s">
        <v>197</v>
      </c>
      <c r="F11" s="2" t="s">
        <v>252</v>
      </c>
      <c r="G11" s="2" t="s">
        <v>253</v>
      </c>
    </row>
    <row r="12" spans="1:7" x14ac:dyDescent="0.2">
      <c r="A12">
        <v>8</v>
      </c>
      <c r="B12" s="2" t="s">
        <v>254</v>
      </c>
      <c r="C12" s="2" t="s">
        <v>195</v>
      </c>
      <c r="D12" s="2"/>
      <c r="E12" s="2"/>
      <c r="F12" s="2"/>
      <c r="G12" s="2" t="s">
        <v>255</v>
      </c>
    </row>
    <row r="13" spans="1:7" x14ac:dyDescent="0.2">
      <c r="A13">
        <v>9</v>
      </c>
      <c r="B13" s="2" t="s">
        <v>256</v>
      </c>
      <c r="C13" s="2" t="s">
        <v>251</v>
      </c>
      <c r="D13" s="2"/>
      <c r="E13" s="2"/>
      <c r="F13" s="2"/>
      <c r="G13" s="2" t="s">
        <v>257</v>
      </c>
    </row>
    <row r="14" spans="1:7" x14ac:dyDescent="0.2">
      <c r="A14">
        <v>10</v>
      </c>
      <c r="B14" s="2" t="s">
        <v>258</v>
      </c>
      <c r="C14" s="2" t="s">
        <v>195</v>
      </c>
      <c r="D14" s="2"/>
      <c r="E14" s="2" t="s">
        <v>197</v>
      </c>
      <c r="F14" s="2">
        <v>0</v>
      </c>
      <c r="G14" s="2" t="s">
        <v>259</v>
      </c>
    </row>
    <row r="15" spans="1:7" x14ac:dyDescent="0.2">
      <c r="B15" s="2"/>
      <c r="C15" s="2"/>
      <c r="D15" s="2"/>
      <c r="E15" s="2"/>
      <c r="F15" s="2"/>
      <c r="G15" s="2"/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TBUSPRJEVENT (</v>
      </c>
    </row>
    <row r="20" spans="1:1" x14ac:dyDescent="0.2">
      <c r="A20" t="str">
        <f t="shared" ref="A20:A29" si="0">B5&amp;" "&amp;C5&amp;IF(D5="Y"," PRIMARY KEY","")&amp;IF(E5="not null"," NOT NULL","")&amp;IF(F5="",""," default "&amp;F5)&amp;" ,"</f>
        <v>prjid number NOT NULL ,</v>
      </c>
    </row>
    <row r="21" spans="1:1" x14ac:dyDescent="0.2">
      <c r="A21" t="str">
        <f t="shared" si="0"/>
        <v>eventid number NOT NULL ,</v>
      </c>
    </row>
    <row r="22" spans="1:1" x14ac:dyDescent="0.2">
      <c r="A22" t="str">
        <f t="shared" si="0"/>
        <v>leafid number PRIMARY KEY NOT NULL ,</v>
      </c>
    </row>
    <row r="23" spans="1:1" x14ac:dyDescent="0.2">
      <c r="A23" t="str">
        <f t="shared" si="0"/>
        <v>depth number NOT NULL ,</v>
      </c>
    </row>
    <row r="24" spans="1:1" x14ac:dyDescent="0.2">
      <c r="A24" t="str">
        <f t="shared" si="0"/>
        <v>parentid number NOT NULL ,</v>
      </c>
    </row>
    <row r="25" spans="1:1" x14ac:dyDescent="0.2">
      <c r="A25" t="str">
        <f t="shared" si="0"/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 t="shared" si="0"/>
        <v>status number NOT NULL default 0 ,</v>
      </c>
    </row>
    <row r="30" spans="1:1" x14ac:dyDescent="0.2">
      <c r="A30" t="str">
        <f>");"</f>
        <v>);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19AF1C-C73E-49E1-8642-644C43AB355B}">
  <dimension ref="A1:G25"/>
  <sheetViews>
    <sheetView zoomScale="150" zoomScaleNormal="150" workbookViewId="0">
      <selection activeCell="E19" sqref="E19"/>
    </sheetView>
  </sheetViews>
  <sheetFormatPr defaultColWidth="8.875" defaultRowHeight="14.25" x14ac:dyDescent="0.2"/>
  <cols>
    <col min="2" max="2" width="11" bestFit="1" customWidth="1"/>
    <col min="3" max="3" width="7.875" bestFit="1" customWidth="1"/>
    <col min="4" max="4" width="7.875" customWidth="1"/>
  </cols>
  <sheetData>
    <row r="1" spans="1:7" x14ac:dyDescent="0.2">
      <c r="A1" s="2" t="s">
        <v>281</v>
      </c>
    </row>
    <row r="2" spans="1:7" x14ac:dyDescent="0.2">
      <c r="A2" t="s">
        <v>139</v>
      </c>
    </row>
    <row r="3" spans="1:7" x14ac:dyDescent="0.2">
      <c r="A3" s="2" t="s">
        <v>226</v>
      </c>
      <c r="B3" s="2"/>
      <c r="C3" s="2"/>
      <c r="D3" s="2"/>
      <c r="E3" s="2"/>
      <c r="F3" s="2"/>
      <c r="G3" s="2"/>
    </row>
    <row r="4" spans="1:7" x14ac:dyDescent="0.2">
      <c r="A4" s="2" t="s">
        <v>227</v>
      </c>
      <c r="B4" s="2" t="s">
        <v>228</v>
      </c>
      <c r="C4" s="2" t="s">
        <v>229</v>
      </c>
      <c r="D4" s="2" t="s">
        <v>306</v>
      </c>
      <c r="E4" s="2" t="s">
        <v>230</v>
      </c>
      <c r="F4" s="2" t="s">
        <v>231</v>
      </c>
      <c r="G4" s="2" t="s">
        <v>219</v>
      </c>
    </row>
    <row r="5" spans="1:7" x14ac:dyDescent="0.2">
      <c r="A5">
        <v>1</v>
      </c>
      <c r="B5" t="s">
        <v>232</v>
      </c>
      <c r="C5" t="s">
        <v>146</v>
      </c>
      <c r="D5" t="s">
        <v>302</v>
      </c>
      <c r="E5" t="s">
        <v>151</v>
      </c>
      <c r="G5" t="s">
        <v>282</v>
      </c>
    </row>
    <row r="6" spans="1:7" x14ac:dyDescent="0.2">
      <c r="A6">
        <v>2</v>
      </c>
      <c r="B6" t="s">
        <v>145</v>
      </c>
      <c r="C6" t="s">
        <v>146</v>
      </c>
      <c r="D6" t="s">
        <v>302</v>
      </c>
      <c r="E6" t="s">
        <v>151</v>
      </c>
      <c r="G6" t="s">
        <v>283</v>
      </c>
    </row>
    <row r="7" spans="1:7" x14ac:dyDescent="0.2">
      <c r="A7">
        <v>3</v>
      </c>
      <c r="B7" s="2" t="s">
        <v>248</v>
      </c>
      <c r="C7" s="2" t="s">
        <v>195</v>
      </c>
      <c r="D7" s="2"/>
      <c r="E7" s="2" t="s">
        <v>197</v>
      </c>
      <c r="F7" s="2"/>
      <c r="G7" s="2" t="s">
        <v>249</v>
      </c>
    </row>
    <row r="8" spans="1:7" x14ac:dyDescent="0.2">
      <c r="A8">
        <v>4</v>
      </c>
      <c r="B8" s="2" t="s">
        <v>250</v>
      </c>
      <c r="C8" s="2" t="s">
        <v>251</v>
      </c>
      <c r="D8" s="2"/>
      <c r="E8" s="2" t="s">
        <v>197</v>
      </c>
      <c r="F8" s="2" t="s">
        <v>252</v>
      </c>
      <c r="G8" s="2" t="s">
        <v>253</v>
      </c>
    </row>
    <row r="9" spans="1:7" x14ac:dyDescent="0.2">
      <c r="A9">
        <v>5</v>
      </c>
      <c r="B9" s="2" t="s">
        <v>254</v>
      </c>
      <c r="C9" s="2" t="s">
        <v>195</v>
      </c>
      <c r="D9" s="2"/>
      <c r="E9" s="2"/>
      <c r="F9" s="2"/>
      <c r="G9" s="2" t="s">
        <v>255</v>
      </c>
    </row>
    <row r="10" spans="1:7" x14ac:dyDescent="0.2">
      <c r="A10">
        <v>6</v>
      </c>
      <c r="B10" s="2" t="s">
        <v>256</v>
      </c>
      <c r="C10" s="2" t="s">
        <v>251</v>
      </c>
      <c r="D10" s="2"/>
      <c r="E10" s="2"/>
      <c r="F10" s="2"/>
      <c r="G10" s="2" t="s">
        <v>257</v>
      </c>
    </row>
    <row r="11" spans="1:7" x14ac:dyDescent="0.2">
      <c r="A11">
        <v>7</v>
      </c>
      <c r="B11" s="2" t="s">
        <v>258</v>
      </c>
      <c r="C11" s="2" t="s">
        <v>195</v>
      </c>
      <c r="D11" s="2"/>
      <c r="E11" s="2" t="s">
        <v>197</v>
      </c>
      <c r="F11" s="2">
        <v>0</v>
      </c>
      <c r="G11" s="2" t="s">
        <v>259</v>
      </c>
    </row>
    <row r="14" spans="1:7" x14ac:dyDescent="0.2">
      <c r="A14" t="s">
        <v>303</v>
      </c>
    </row>
    <row r="16" spans="1:7" x14ac:dyDescent="0.2">
      <c r="A16" t="str">
        <f xml:space="preserve"> "create table "&amp;A1&amp;" ("</f>
        <v>create table TBUSPRJMEMBER (</v>
      </c>
    </row>
    <row r="17" spans="1:1" x14ac:dyDescent="0.2">
      <c r="A17" t="str">
        <f t="shared" ref="A17:A23" si="0">B5&amp;" "&amp;C5&amp;IF(D5="Y"," PRIMARY KEY","")&amp;IF(E5="not null"," NOT NULL","")&amp;IF(F5="",""," default "&amp;F5)&amp;" ,"</f>
        <v>prjid number PRIMARY KEY NOT NULL ,</v>
      </c>
    </row>
    <row r="18" spans="1:1" x14ac:dyDescent="0.2">
      <c r="A18" t="str">
        <f t="shared" si="0"/>
        <v>empid number PRIMARY KEY NOT NULL ,</v>
      </c>
    </row>
    <row r="19" spans="1:1" x14ac:dyDescent="0.2">
      <c r="A19" t="str">
        <f t="shared" si="0"/>
        <v>createuser number NOT NULL ,</v>
      </c>
    </row>
    <row r="20" spans="1:1" x14ac:dyDescent="0.2">
      <c r="A20" t="str">
        <f t="shared" si="0"/>
        <v>createdate date NOT NULL default sysdate ,</v>
      </c>
    </row>
    <row r="21" spans="1:1" x14ac:dyDescent="0.2">
      <c r="A21" t="str">
        <f t="shared" si="0"/>
        <v>modifyuser number ,</v>
      </c>
    </row>
    <row r="22" spans="1:1" x14ac:dyDescent="0.2">
      <c r="A22" t="str">
        <f t="shared" si="0"/>
        <v>modifydate date ,</v>
      </c>
    </row>
    <row r="23" spans="1:1" x14ac:dyDescent="0.2">
      <c r="A23" t="str">
        <f t="shared" si="0"/>
        <v>status number NOT NULL default 0 ,</v>
      </c>
    </row>
    <row r="24" spans="1:1" x14ac:dyDescent="0.2">
      <c r="A24" t="str">
        <f>"PRIMARY KEY ("&amp;B5&amp;" ,"&amp;B6&amp;"),"</f>
        <v>PRIMARY KEY (prjid ,empid),</v>
      </c>
    </row>
    <row r="25" spans="1:1" x14ac:dyDescent="0.2">
      <c r="A25" t="str">
        <f>");"</f>
        <v>);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7201F-CB24-4D7C-8163-8A6BA1356558}">
  <dimension ref="A1:K40"/>
  <sheetViews>
    <sheetView tabSelected="1" zoomScale="140" zoomScaleNormal="140" workbookViewId="0">
      <pane xSplit="3" ySplit="3" topLeftCell="D10" activePane="bottomRight" state="frozenSplit"/>
      <selection pane="topRight" activeCell="F1" sqref="F1"/>
      <selection pane="bottomLeft" activeCell="A4" sqref="A4"/>
      <selection pane="bottomRight" activeCell="C30" sqref="C30"/>
    </sheetView>
  </sheetViews>
  <sheetFormatPr defaultColWidth="8.875" defaultRowHeight="14.25" x14ac:dyDescent="0.2"/>
  <cols>
    <col min="3" max="3" width="19" customWidth="1"/>
    <col min="5" max="5" width="45" customWidth="1"/>
    <col min="6" max="6" width="21.875" bestFit="1" customWidth="1"/>
    <col min="7" max="8" width="23.5" bestFit="1" customWidth="1"/>
    <col min="9" max="9" width="22.625" customWidth="1"/>
    <col min="10" max="10" width="23.5" bestFit="1" customWidth="1"/>
    <col min="11" max="11" width="11.875" bestFit="1" customWidth="1"/>
  </cols>
  <sheetData>
    <row r="1" spans="1:11" x14ac:dyDescent="0.2">
      <c r="A1" t="s">
        <v>0</v>
      </c>
    </row>
    <row r="2" spans="1:11" x14ac:dyDescent="0.2">
      <c r="A2" t="s">
        <v>284</v>
      </c>
    </row>
    <row r="3" spans="1:11" x14ac:dyDescent="0.2">
      <c r="A3" t="s">
        <v>1</v>
      </c>
      <c r="B3" t="s">
        <v>6</v>
      </c>
      <c r="C3" t="s">
        <v>2</v>
      </c>
      <c r="D3" t="s">
        <v>10</v>
      </c>
      <c r="E3" t="s">
        <v>3</v>
      </c>
      <c r="F3" t="s">
        <v>67</v>
      </c>
      <c r="G3" t="s">
        <v>285</v>
      </c>
      <c r="H3" t="s">
        <v>286</v>
      </c>
      <c r="I3" t="s">
        <v>287</v>
      </c>
      <c r="J3" t="s">
        <v>289</v>
      </c>
      <c r="K3" t="s">
        <v>290</v>
      </c>
    </row>
    <row r="4" spans="1:11" x14ac:dyDescent="0.2">
      <c r="A4">
        <v>1</v>
      </c>
      <c r="B4" t="s">
        <v>4</v>
      </c>
      <c r="C4" t="s">
        <v>5</v>
      </c>
      <c r="D4" t="s">
        <v>7</v>
      </c>
      <c r="E4" t="s">
        <v>8</v>
      </c>
      <c r="F4" t="s">
        <v>69</v>
      </c>
      <c r="G4" t="s">
        <v>115</v>
      </c>
      <c r="H4" t="s">
        <v>288</v>
      </c>
      <c r="I4" t="s">
        <v>288</v>
      </c>
      <c r="J4" t="s">
        <v>288</v>
      </c>
      <c r="K4" t="s">
        <v>288</v>
      </c>
    </row>
    <row r="5" spans="1:11" x14ac:dyDescent="0.2">
      <c r="A5">
        <v>2</v>
      </c>
      <c r="B5" t="s">
        <v>4</v>
      </c>
      <c r="C5" t="s">
        <v>9</v>
      </c>
      <c r="D5" t="s">
        <v>7</v>
      </c>
      <c r="E5" t="s">
        <v>11</v>
      </c>
      <c r="F5" t="s">
        <v>68</v>
      </c>
      <c r="G5" t="s">
        <v>288</v>
      </c>
      <c r="H5" t="s">
        <v>115</v>
      </c>
      <c r="I5" t="s">
        <v>288</v>
      </c>
      <c r="J5" t="s">
        <v>288</v>
      </c>
      <c r="K5" t="s">
        <v>115</v>
      </c>
    </row>
    <row r="6" spans="1:11" x14ac:dyDescent="0.2">
      <c r="A6">
        <v>3</v>
      </c>
      <c r="B6" t="s">
        <v>4</v>
      </c>
      <c r="C6" t="s">
        <v>12</v>
      </c>
      <c r="D6" t="s">
        <v>13</v>
      </c>
      <c r="E6" t="s">
        <v>20</v>
      </c>
      <c r="F6" t="s">
        <v>70</v>
      </c>
      <c r="G6" t="s">
        <v>288</v>
      </c>
      <c r="H6" t="s">
        <v>288</v>
      </c>
      <c r="I6" t="s">
        <v>115</v>
      </c>
      <c r="J6" t="s">
        <v>288</v>
      </c>
      <c r="K6" t="s">
        <v>288</v>
      </c>
    </row>
    <row r="7" spans="1:11" x14ac:dyDescent="0.2">
      <c r="A7">
        <v>4</v>
      </c>
      <c r="B7" t="s">
        <v>4</v>
      </c>
      <c r="C7" t="s">
        <v>14</v>
      </c>
      <c r="D7" t="s">
        <v>7</v>
      </c>
      <c r="E7" t="s">
        <v>15</v>
      </c>
      <c r="F7" t="s">
        <v>71</v>
      </c>
      <c r="G7" t="s">
        <v>116</v>
      </c>
      <c r="H7" t="s">
        <v>288</v>
      </c>
      <c r="I7" t="s">
        <v>288</v>
      </c>
      <c r="J7" t="s">
        <v>288</v>
      </c>
      <c r="K7" t="s">
        <v>288</v>
      </c>
    </row>
    <row r="8" spans="1:11" x14ac:dyDescent="0.2">
      <c r="A8">
        <v>5</v>
      </c>
      <c r="B8" t="s">
        <v>4</v>
      </c>
      <c r="C8" t="s">
        <v>16</v>
      </c>
      <c r="D8" t="s">
        <v>7</v>
      </c>
      <c r="E8" t="s">
        <v>17</v>
      </c>
      <c r="F8" t="s">
        <v>72</v>
      </c>
      <c r="G8" t="s">
        <v>288</v>
      </c>
      <c r="H8" t="s">
        <v>116</v>
      </c>
      <c r="I8" t="s">
        <v>288</v>
      </c>
      <c r="J8" t="s">
        <v>288</v>
      </c>
      <c r="K8" t="s">
        <v>116</v>
      </c>
    </row>
    <row r="9" spans="1:11" x14ac:dyDescent="0.2">
      <c r="A9">
        <v>6</v>
      </c>
      <c r="B9" t="s">
        <v>4</v>
      </c>
      <c r="C9" t="s">
        <v>18</v>
      </c>
      <c r="D9" t="s">
        <v>13</v>
      </c>
      <c r="E9" t="s">
        <v>19</v>
      </c>
      <c r="F9" t="s">
        <v>73</v>
      </c>
      <c r="G9" t="s">
        <v>288</v>
      </c>
      <c r="H9" t="s">
        <v>288</v>
      </c>
      <c r="I9" t="s">
        <v>116</v>
      </c>
      <c r="J9" t="s">
        <v>288</v>
      </c>
      <c r="K9" t="s">
        <v>288</v>
      </c>
    </row>
    <row r="10" spans="1:11" x14ac:dyDescent="0.2">
      <c r="A10">
        <v>7</v>
      </c>
      <c r="B10" t="s">
        <v>4</v>
      </c>
      <c r="C10" t="s">
        <v>21</v>
      </c>
      <c r="D10" t="s">
        <v>7</v>
      </c>
      <c r="E10" t="s">
        <v>22</v>
      </c>
      <c r="F10" t="s">
        <v>74</v>
      </c>
      <c r="G10" t="s">
        <v>117</v>
      </c>
      <c r="H10" t="s">
        <v>288</v>
      </c>
      <c r="I10" t="s">
        <v>288</v>
      </c>
      <c r="J10" t="s">
        <v>288</v>
      </c>
      <c r="K10" t="s">
        <v>288</v>
      </c>
    </row>
    <row r="11" spans="1:11" x14ac:dyDescent="0.2">
      <c r="A11">
        <v>8</v>
      </c>
      <c r="B11" t="s">
        <v>4</v>
      </c>
      <c r="C11" t="s">
        <v>23</v>
      </c>
      <c r="D11" t="s">
        <v>7</v>
      </c>
      <c r="E11" t="s">
        <v>24</v>
      </c>
      <c r="F11" t="s">
        <v>75</v>
      </c>
      <c r="G11" t="s">
        <v>288</v>
      </c>
      <c r="H11" t="s">
        <v>117</v>
      </c>
      <c r="I11" t="s">
        <v>288</v>
      </c>
      <c r="J11" t="s">
        <v>288</v>
      </c>
      <c r="K11" t="s">
        <v>117</v>
      </c>
    </row>
    <row r="12" spans="1:11" x14ac:dyDescent="0.2">
      <c r="A12">
        <v>9</v>
      </c>
      <c r="B12" t="s">
        <v>4</v>
      </c>
      <c r="C12" t="s">
        <v>25</v>
      </c>
      <c r="D12" t="s">
        <v>13</v>
      </c>
      <c r="E12" t="s">
        <v>26</v>
      </c>
      <c r="F12" t="s">
        <v>76</v>
      </c>
      <c r="G12" t="s">
        <v>288</v>
      </c>
      <c r="H12" t="s">
        <v>288</v>
      </c>
      <c r="I12" t="s">
        <v>117</v>
      </c>
      <c r="J12" t="s">
        <v>288</v>
      </c>
      <c r="K12" t="s">
        <v>288</v>
      </c>
    </row>
    <row r="13" spans="1:11" x14ac:dyDescent="0.2">
      <c r="A13">
        <v>10</v>
      </c>
      <c r="B13" t="s">
        <v>4</v>
      </c>
      <c r="C13" t="s">
        <v>291</v>
      </c>
      <c r="D13" t="s">
        <v>7</v>
      </c>
      <c r="E13" t="s">
        <v>292</v>
      </c>
      <c r="F13" t="s">
        <v>293</v>
      </c>
      <c r="G13" t="s">
        <v>119</v>
      </c>
      <c r="H13" t="s">
        <v>288</v>
      </c>
      <c r="I13" t="s">
        <v>288</v>
      </c>
      <c r="J13" t="s">
        <v>288</v>
      </c>
      <c r="K13" t="s">
        <v>288</v>
      </c>
    </row>
    <row r="14" spans="1:11" x14ac:dyDescent="0.2">
      <c r="A14">
        <v>11</v>
      </c>
      <c r="B14" t="s">
        <v>4</v>
      </c>
      <c r="C14" t="s">
        <v>294</v>
      </c>
      <c r="D14" t="s">
        <v>7</v>
      </c>
      <c r="E14" t="s">
        <v>297</v>
      </c>
      <c r="F14" t="s">
        <v>298</v>
      </c>
      <c r="G14" t="s">
        <v>288</v>
      </c>
      <c r="H14" t="s">
        <v>119</v>
      </c>
      <c r="I14" t="s">
        <v>288</v>
      </c>
      <c r="J14" t="s">
        <v>119</v>
      </c>
      <c r="K14" t="s">
        <v>119</v>
      </c>
    </row>
    <row r="15" spans="1:11" x14ac:dyDescent="0.2">
      <c r="A15">
        <v>12</v>
      </c>
      <c r="B15" t="s">
        <v>4</v>
      </c>
      <c r="C15" t="s">
        <v>295</v>
      </c>
      <c r="D15" t="s">
        <v>13</v>
      </c>
      <c r="E15" t="s">
        <v>296</v>
      </c>
      <c r="F15" t="s">
        <v>299</v>
      </c>
      <c r="G15" t="s">
        <v>288</v>
      </c>
      <c r="H15" t="s">
        <v>288</v>
      </c>
      <c r="I15" t="s">
        <v>119</v>
      </c>
      <c r="J15" t="s">
        <v>288</v>
      </c>
      <c r="K15" t="s">
        <v>288</v>
      </c>
    </row>
    <row r="16" spans="1:11" x14ac:dyDescent="0.2">
      <c r="A16">
        <v>13</v>
      </c>
      <c r="B16" t="s">
        <v>27</v>
      </c>
      <c r="C16" t="s">
        <v>28</v>
      </c>
      <c r="D16" t="s">
        <v>7</v>
      </c>
      <c r="E16" t="s">
        <v>29</v>
      </c>
      <c r="F16" t="s">
        <v>77</v>
      </c>
      <c r="G16" t="s">
        <v>120</v>
      </c>
      <c r="H16" t="s">
        <v>288</v>
      </c>
      <c r="I16" t="s">
        <v>288</v>
      </c>
      <c r="J16" t="s">
        <v>288</v>
      </c>
      <c r="K16" t="s">
        <v>288</v>
      </c>
    </row>
    <row r="17" spans="1:11" x14ac:dyDescent="0.2">
      <c r="A17">
        <v>14</v>
      </c>
      <c r="B17" t="s">
        <v>27</v>
      </c>
      <c r="C17" t="s">
        <v>30</v>
      </c>
      <c r="D17" t="s">
        <v>7</v>
      </c>
      <c r="E17" t="s">
        <v>31</v>
      </c>
      <c r="F17" t="s">
        <v>78</v>
      </c>
      <c r="G17" t="s">
        <v>288</v>
      </c>
      <c r="H17" t="s">
        <v>121</v>
      </c>
      <c r="I17" t="s">
        <v>288</v>
      </c>
      <c r="J17" t="s">
        <v>288</v>
      </c>
      <c r="K17" t="s">
        <v>288</v>
      </c>
    </row>
    <row r="18" spans="1:11" x14ac:dyDescent="0.2">
      <c r="A18">
        <v>15</v>
      </c>
      <c r="B18" t="s">
        <v>27</v>
      </c>
      <c r="C18" t="s">
        <v>79</v>
      </c>
      <c r="D18" t="s">
        <v>7</v>
      </c>
      <c r="E18" t="s">
        <v>80</v>
      </c>
      <c r="F18" t="s">
        <v>81</v>
      </c>
      <c r="G18" t="s">
        <v>288</v>
      </c>
      <c r="H18" t="s">
        <v>288</v>
      </c>
      <c r="I18" t="s">
        <v>288</v>
      </c>
      <c r="J18" t="s">
        <v>121</v>
      </c>
      <c r="K18" t="s">
        <v>288</v>
      </c>
    </row>
    <row r="19" spans="1:11" x14ac:dyDescent="0.2">
      <c r="A19">
        <v>16</v>
      </c>
      <c r="B19" t="s">
        <v>27</v>
      </c>
      <c r="C19" t="s">
        <v>32</v>
      </c>
      <c r="D19" t="s">
        <v>7</v>
      </c>
      <c r="E19" t="s">
        <v>33</v>
      </c>
      <c r="F19" t="s">
        <v>82</v>
      </c>
      <c r="G19" t="s">
        <v>288</v>
      </c>
      <c r="H19" t="s">
        <v>120</v>
      </c>
      <c r="I19" t="s">
        <v>288</v>
      </c>
      <c r="J19" t="s">
        <v>288</v>
      </c>
      <c r="K19" t="s">
        <v>288</v>
      </c>
    </row>
    <row r="20" spans="1:11" x14ac:dyDescent="0.2">
      <c r="A20">
        <v>17</v>
      </c>
      <c r="B20" t="s">
        <v>27</v>
      </c>
      <c r="C20" t="s">
        <v>34</v>
      </c>
      <c r="D20" t="s">
        <v>13</v>
      </c>
      <c r="E20" t="s">
        <v>35</v>
      </c>
      <c r="F20" t="s">
        <v>83</v>
      </c>
      <c r="G20" t="s">
        <v>288</v>
      </c>
      <c r="H20" t="s">
        <v>288</v>
      </c>
      <c r="I20" s="3" t="s">
        <v>212</v>
      </c>
      <c r="J20" t="s">
        <v>288</v>
      </c>
      <c r="K20" t="s">
        <v>288</v>
      </c>
    </row>
    <row r="21" spans="1:11" x14ac:dyDescent="0.2">
      <c r="A21">
        <v>18</v>
      </c>
      <c r="B21" t="s">
        <v>27</v>
      </c>
      <c r="C21" t="s">
        <v>36</v>
      </c>
      <c r="D21" t="s">
        <v>13</v>
      </c>
      <c r="E21" t="s">
        <v>37</v>
      </c>
      <c r="F21" t="s">
        <v>84</v>
      </c>
      <c r="G21" t="s">
        <v>288</v>
      </c>
      <c r="H21" t="s">
        <v>288</v>
      </c>
      <c r="I21" s="3" t="s">
        <v>300</v>
      </c>
      <c r="J21" t="s">
        <v>288</v>
      </c>
      <c r="K21" t="s">
        <v>288</v>
      </c>
    </row>
    <row r="22" spans="1:11" x14ac:dyDescent="0.2">
      <c r="A22">
        <v>19</v>
      </c>
      <c r="B22" t="s">
        <v>27</v>
      </c>
      <c r="C22" t="s">
        <v>38</v>
      </c>
      <c r="D22" t="s">
        <v>7</v>
      </c>
      <c r="E22" t="s">
        <v>39</v>
      </c>
      <c r="F22" t="s">
        <v>85</v>
      </c>
      <c r="G22" t="s">
        <v>122</v>
      </c>
      <c r="H22" t="s">
        <v>288</v>
      </c>
      <c r="I22" t="s">
        <v>288</v>
      </c>
      <c r="J22" t="s">
        <v>288</v>
      </c>
      <c r="K22" t="s">
        <v>288</v>
      </c>
    </row>
    <row r="23" spans="1:11" x14ac:dyDescent="0.2">
      <c r="A23">
        <v>20</v>
      </c>
      <c r="B23" t="s">
        <v>27</v>
      </c>
      <c r="C23" t="s">
        <v>43</v>
      </c>
      <c r="D23" t="s">
        <v>7</v>
      </c>
      <c r="E23" t="s">
        <v>44</v>
      </c>
      <c r="F23" t="s">
        <v>86</v>
      </c>
      <c r="G23" t="s">
        <v>288</v>
      </c>
      <c r="H23" t="s">
        <v>288</v>
      </c>
      <c r="I23" t="s">
        <v>288</v>
      </c>
      <c r="J23" t="s">
        <v>122</v>
      </c>
      <c r="K23" t="s">
        <v>288</v>
      </c>
    </row>
    <row r="24" spans="1:11" x14ac:dyDescent="0.2">
      <c r="A24">
        <v>21</v>
      </c>
      <c r="B24" t="s">
        <v>27</v>
      </c>
      <c r="C24" t="s">
        <v>40</v>
      </c>
      <c r="D24" t="s">
        <v>13</v>
      </c>
      <c r="E24" t="s">
        <v>41</v>
      </c>
      <c r="F24" t="s">
        <v>87</v>
      </c>
      <c r="G24" t="s">
        <v>288</v>
      </c>
      <c r="H24" t="s">
        <v>288</v>
      </c>
      <c r="I24" t="s">
        <v>301</v>
      </c>
      <c r="J24" t="s">
        <v>288</v>
      </c>
      <c r="K24" t="s">
        <v>288</v>
      </c>
    </row>
    <row r="25" spans="1:11" x14ac:dyDescent="0.2">
      <c r="A25">
        <v>22</v>
      </c>
      <c r="B25" t="s">
        <v>42</v>
      </c>
      <c r="C25" t="s">
        <v>45</v>
      </c>
      <c r="D25" t="s">
        <v>7</v>
      </c>
      <c r="E25" t="s">
        <v>46</v>
      </c>
      <c r="F25" t="s">
        <v>88</v>
      </c>
    </row>
    <row r="26" spans="1:11" x14ac:dyDescent="0.2">
      <c r="A26">
        <v>23</v>
      </c>
      <c r="B26" t="s">
        <v>42</v>
      </c>
      <c r="C26" t="s">
        <v>47</v>
      </c>
      <c r="D26" t="s">
        <v>7</v>
      </c>
      <c r="E26" t="s">
        <v>48</v>
      </c>
      <c r="F26" t="s">
        <v>89</v>
      </c>
    </row>
    <row r="27" spans="1:11" x14ac:dyDescent="0.2">
      <c r="A27">
        <v>24</v>
      </c>
      <c r="B27" t="s">
        <v>42</v>
      </c>
      <c r="C27" t="s">
        <v>49</v>
      </c>
      <c r="D27" t="s">
        <v>13</v>
      </c>
      <c r="E27" t="s">
        <v>50</v>
      </c>
      <c r="F27" t="s">
        <v>90</v>
      </c>
    </row>
    <row r="28" spans="1:11" x14ac:dyDescent="0.2">
      <c r="A28">
        <v>25</v>
      </c>
      <c r="B28" t="s">
        <v>42</v>
      </c>
      <c r="C28" t="s">
        <v>52</v>
      </c>
      <c r="D28" t="s">
        <v>7</v>
      </c>
      <c r="E28" t="s">
        <v>51</v>
      </c>
      <c r="F28" t="s">
        <v>92</v>
      </c>
    </row>
    <row r="29" spans="1:11" x14ac:dyDescent="0.2">
      <c r="A29">
        <v>26</v>
      </c>
      <c r="B29" t="s">
        <v>42</v>
      </c>
      <c r="C29" t="s">
        <v>53</v>
      </c>
      <c r="D29" t="s">
        <v>7</v>
      </c>
      <c r="E29" t="s">
        <v>54</v>
      </c>
      <c r="F29" t="s">
        <v>93</v>
      </c>
    </row>
    <row r="30" spans="1:11" x14ac:dyDescent="0.2">
      <c r="A30">
        <v>27</v>
      </c>
      <c r="B30" t="s">
        <v>42</v>
      </c>
      <c r="C30" t="s">
        <v>55</v>
      </c>
      <c r="D30" t="s">
        <v>13</v>
      </c>
      <c r="E30" t="s">
        <v>56</v>
      </c>
      <c r="F30" t="s">
        <v>91</v>
      </c>
    </row>
    <row r="31" spans="1:11" x14ac:dyDescent="0.2">
      <c r="A31">
        <v>28</v>
      </c>
      <c r="B31" t="s">
        <v>42</v>
      </c>
      <c r="C31" t="s">
        <v>57</v>
      </c>
      <c r="D31" t="s">
        <v>7</v>
      </c>
      <c r="E31" t="s">
        <v>58</v>
      </c>
      <c r="F31" t="s">
        <v>94</v>
      </c>
    </row>
    <row r="32" spans="1:11" x14ac:dyDescent="0.2">
      <c r="A32">
        <v>29</v>
      </c>
      <c r="B32" t="s">
        <v>42</v>
      </c>
      <c r="C32" t="s">
        <v>59</v>
      </c>
      <c r="D32" t="s">
        <v>7</v>
      </c>
      <c r="E32" t="s">
        <v>64</v>
      </c>
      <c r="F32" t="s">
        <v>95</v>
      </c>
    </row>
    <row r="33" spans="1:11" x14ac:dyDescent="0.2">
      <c r="A33">
        <v>30</v>
      </c>
      <c r="B33" t="s">
        <v>42</v>
      </c>
      <c r="C33" t="s">
        <v>62</v>
      </c>
      <c r="D33" t="s">
        <v>7</v>
      </c>
      <c r="E33" t="s">
        <v>63</v>
      </c>
      <c r="F33" t="s">
        <v>96</v>
      </c>
    </row>
    <row r="34" spans="1:11" x14ac:dyDescent="0.2">
      <c r="A34">
        <v>31</v>
      </c>
      <c r="B34" t="s">
        <v>42</v>
      </c>
      <c r="C34" t="s">
        <v>60</v>
      </c>
      <c r="D34" t="s">
        <v>13</v>
      </c>
      <c r="E34" t="s">
        <v>61</v>
      </c>
      <c r="F34" t="s">
        <v>97</v>
      </c>
    </row>
    <row r="35" spans="1:11" x14ac:dyDescent="0.2">
      <c r="A35">
        <v>32</v>
      </c>
      <c r="B35" t="s">
        <v>42</v>
      </c>
      <c r="C35" t="s">
        <v>65</v>
      </c>
      <c r="D35" t="s">
        <v>13</v>
      </c>
      <c r="E35" t="s">
        <v>66</v>
      </c>
      <c r="F35" t="s">
        <v>98</v>
      </c>
    </row>
    <row r="36" spans="1:11" x14ac:dyDescent="0.2">
      <c r="A36">
        <v>33</v>
      </c>
      <c r="B36" t="s">
        <v>102</v>
      </c>
      <c r="C36" t="s">
        <v>103</v>
      </c>
      <c r="D36" t="s">
        <v>7</v>
      </c>
      <c r="E36" t="s">
        <v>104</v>
      </c>
      <c r="F36" t="s">
        <v>113</v>
      </c>
    </row>
    <row r="37" spans="1:11" x14ac:dyDescent="0.2">
      <c r="A37">
        <v>34</v>
      </c>
      <c r="B37" t="s">
        <v>102</v>
      </c>
      <c r="C37" t="s">
        <v>105</v>
      </c>
      <c r="D37" t="s">
        <v>7</v>
      </c>
      <c r="E37" t="s">
        <v>106</v>
      </c>
      <c r="F37" t="s">
        <v>114</v>
      </c>
    </row>
    <row r="38" spans="1:11" x14ac:dyDescent="0.2">
      <c r="A38">
        <v>35</v>
      </c>
      <c r="B38" t="s">
        <v>102</v>
      </c>
      <c r="C38" t="s">
        <v>107</v>
      </c>
      <c r="D38" t="s">
        <v>7</v>
      </c>
      <c r="E38" t="s">
        <v>108</v>
      </c>
      <c r="F38" t="s">
        <v>109</v>
      </c>
      <c r="G38" t="s">
        <v>335</v>
      </c>
      <c r="H38" t="s">
        <v>335</v>
      </c>
      <c r="I38" t="s">
        <v>334</v>
      </c>
      <c r="J38" t="s">
        <v>335</v>
      </c>
      <c r="K38" t="s">
        <v>335</v>
      </c>
    </row>
    <row r="39" spans="1:11" x14ac:dyDescent="0.2">
      <c r="A39">
        <v>36</v>
      </c>
      <c r="B39" t="s">
        <v>102</v>
      </c>
      <c r="C39" t="s">
        <v>112</v>
      </c>
      <c r="D39" t="s">
        <v>7</v>
      </c>
      <c r="E39" t="s">
        <v>110</v>
      </c>
      <c r="F39" t="s">
        <v>111</v>
      </c>
      <c r="G39" t="s">
        <v>335</v>
      </c>
      <c r="H39" t="s">
        <v>335</v>
      </c>
      <c r="I39" t="s">
        <v>335</v>
      </c>
      <c r="J39" t="s">
        <v>335</v>
      </c>
      <c r="K39" t="s">
        <v>335</v>
      </c>
    </row>
    <row r="40" spans="1:11" x14ac:dyDescent="0.2">
      <c r="A40">
        <v>37</v>
      </c>
      <c r="B40" t="s">
        <v>102</v>
      </c>
      <c r="C40" t="s">
        <v>307</v>
      </c>
      <c r="D40" t="s">
        <v>13</v>
      </c>
      <c r="E40" t="s">
        <v>308</v>
      </c>
      <c r="F40" t="s">
        <v>339</v>
      </c>
      <c r="G40" t="s">
        <v>335</v>
      </c>
      <c r="H40" t="s">
        <v>335</v>
      </c>
      <c r="I40" t="s">
        <v>335</v>
      </c>
      <c r="J40" t="s">
        <v>335</v>
      </c>
      <c r="K40" t="s">
        <v>335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29342-8B56-46A7-968F-E576A556591A}">
  <dimension ref="A1:B19"/>
  <sheetViews>
    <sheetView workbookViewId="0">
      <selection activeCell="A2" sqref="A2"/>
    </sheetView>
  </sheetViews>
  <sheetFormatPr defaultRowHeight="14.25" x14ac:dyDescent="0.2"/>
  <cols>
    <col min="1" max="1" width="11.375" bestFit="1" customWidth="1"/>
    <col min="2" max="2" width="59.75" bestFit="1" customWidth="1"/>
  </cols>
  <sheetData>
    <row r="1" spans="1:2" ht="21" thickTop="1" x14ac:dyDescent="0.2">
      <c r="A1" s="9" t="s">
        <v>347</v>
      </c>
      <c r="B1" s="9"/>
    </row>
    <row r="2" spans="1:2" x14ac:dyDescent="0.2">
      <c r="A2" s="4" t="s">
        <v>328</v>
      </c>
      <c r="B2" s="5" t="s">
        <v>340</v>
      </c>
    </row>
    <row r="3" spans="1:2" x14ac:dyDescent="0.2">
      <c r="A3" s="4" t="s">
        <v>327</v>
      </c>
      <c r="B3" s="4" t="s">
        <v>13</v>
      </c>
    </row>
    <row r="4" spans="1:2" x14ac:dyDescent="0.2">
      <c r="A4" s="10" t="s">
        <v>311</v>
      </c>
      <c r="B4" s="10"/>
    </row>
    <row r="5" spans="1:2" x14ac:dyDescent="0.2">
      <c r="A5" s="4" t="s">
        <v>320</v>
      </c>
      <c r="B5" s="6"/>
    </row>
    <row r="6" spans="1:2" x14ac:dyDescent="0.2">
      <c r="A6" s="4" t="s">
        <v>319</v>
      </c>
      <c r="B6" s="6"/>
    </row>
    <row r="7" spans="1:2" x14ac:dyDescent="0.2">
      <c r="A7" s="10" t="s">
        <v>313</v>
      </c>
      <c r="B7" s="10"/>
    </row>
    <row r="8" spans="1:2" x14ac:dyDescent="0.2">
      <c r="A8" s="4"/>
      <c r="B8" s="4"/>
    </row>
    <row r="9" spans="1:2" x14ac:dyDescent="0.2">
      <c r="A9" s="4"/>
      <c r="B9" s="4"/>
    </row>
    <row r="10" spans="1:2" x14ac:dyDescent="0.2">
      <c r="A10" s="4"/>
      <c r="B10" s="4"/>
    </row>
    <row r="11" spans="1:2" x14ac:dyDescent="0.2">
      <c r="A11" s="4"/>
      <c r="B11" s="4"/>
    </row>
    <row r="12" spans="1:2" x14ac:dyDescent="0.2">
      <c r="A12" s="10" t="s">
        <v>318</v>
      </c>
      <c r="B12" s="10"/>
    </row>
    <row r="13" spans="1:2" ht="57" x14ac:dyDescent="0.2">
      <c r="A13" s="4" t="s">
        <v>320</v>
      </c>
      <c r="B13" s="6" t="s">
        <v>341</v>
      </c>
    </row>
    <row r="14" spans="1:2" x14ac:dyDescent="0.2">
      <c r="A14" s="4" t="s">
        <v>319</v>
      </c>
      <c r="B14" s="6" t="s">
        <v>342</v>
      </c>
    </row>
    <row r="15" spans="1:2" x14ac:dyDescent="0.2">
      <c r="A15" s="10" t="s">
        <v>322</v>
      </c>
      <c r="B15" s="10"/>
    </row>
    <row r="16" spans="1:2" x14ac:dyDescent="0.2">
      <c r="A16" s="8" t="s">
        <v>330</v>
      </c>
      <c r="B16" s="8" t="s">
        <v>343</v>
      </c>
    </row>
    <row r="17" spans="1:2" x14ac:dyDescent="0.2">
      <c r="A17" s="4" t="s">
        <v>344</v>
      </c>
      <c r="B17" s="4" t="s">
        <v>345</v>
      </c>
    </row>
    <row r="18" spans="1:2" ht="15" thickBot="1" x14ac:dyDescent="0.25">
      <c r="A18" s="7"/>
      <c r="B18" s="7"/>
    </row>
    <row r="19" spans="1:2" ht="15" thickTop="1" x14ac:dyDescent="0.2"/>
  </sheetData>
  <mergeCells count="5">
    <mergeCell ref="A1:B1"/>
    <mergeCell ref="A4:B4"/>
    <mergeCell ref="A7:B7"/>
    <mergeCell ref="A12:B12"/>
    <mergeCell ref="A15:B15"/>
  </mergeCells>
  <phoneticPr fontId="1" type="noConversion"/>
  <hyperlinks>
    <hyperlink ref="B2" r:id="rId1" xr:uid="{466A387B-BC81-49A1-A408-01C17348B00E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2AD968-499C-4826-A39F-D90C89973BC5}">
  <dimension ref="A1:B18"/>
  <sheetViews>
    <sheetView workbookViewId="0">
      <selection activeCell="B9" sqref="B9"/>
    </sheetView>
  </sheetViews>
  <sheetFormatPr defaultRowHeight="14.25" x14ac:dyDescent="0.2"/>
  <cols>
    <col min="1" max="1" width="9.875" bestFit="1" customWidth="1"/>
    <col min="2" max="2" width="59.75" bestFit="1" customWidth="1"/>
  </cols>
  <sheetData>
    <row r="1" spans="1:2" ht="21" thickTop="1" x14ac:dyDescent="0.2">
      <c r="A1" s="9" t="s">
        <v>333</v>
      </c>
      <c r="B1" s="9"/>
    </row>
    <row r="2" spans="1:2" x14ac:dyDescent="0.2">
      <c r="A2" s="4" t="s">
        <v>328</v>
      </c>
      <c r="B2" s="5" t="s">
        <v>329</v>
      </c>
    </row>
    <row r="3" spans="1:2" x14ac:dyDescent="0.2">
      <c r="A3" s="4" t="s">
        <v>327</v>
      </c>
      <c r="B3" s="4" t="s">
        <v>7</v>
      </c>
    </row>
    <row r="4" spans="1:2" x14ac:dyDescent="0.2">
      <c r="A4" s="10" t="s">
        <v>311</v>
      </c>
      <c r="B4" s="10"/>
    </row>
    <row r="5" spans="1:2" ht="42.75" x14ac:dyDescent="0.2">
      <c r="A5" s="4" t="s">
        <v>320</v>
      </c>
      <c r="B5" s="6" t="s">
        <v>332</v>
      </c>
    </row>
    <row r="6" spans="1:2" ht="71.25" x14ac:dyDescent="0.2">
      <c r="A6" s="4" t="s">
        <v>319</v>
      </c>
      <c r="B6" s="6" t="s">
        <v>312</v>
      </c>
    </row>
    <row r="7" spans="1:2" x14ac:dyDescent="0.2">
      <c r="A7" s="10" t="s">
        <v>313</v>
      </c>
      <c r="B7" s="10"/>
    </row>
    <row r="8" spans="1:2" x14ac:dyDescent="0.2">
      <c r="A8" s="4" t="s">
        <v>330</v>
      </c>
      <c r="B8" s="4" t="s">
        <v>346</v>
      </c>
    </row>
    <row r="9" spans="1:2" x14ac:dyDescent="0.2">
      <c r="A9" s="4" t="s">
        <v>167</v>
      </c>
      <c r="B9" s="4" t="s">
        <v>314</v>
      </c>
    </row>
    <row r="10" spans="1:2" x14ac:dyDescent="0.2">
      <c r="A10" s="4" t="s">
        <v>152</v>
      </c>
      <c r="B10" s="4" t="s">
        <v>315</v>
      </c>
    </row>
    <row r="11" spans="1:2" x14ac:dyDescent="0.2">
      <c r="A11" s="4" t="s">
        <v>316</v>
      </c>
      <c r="B11" s="4" t="s">
        <v>317</v>
      </c>
    </row>
    <row r="12" spans="1:2" x14ac:dyDescent="0.2">
      <c r="A12" s="10" t="s">
        <v>318</v>
      </c>
      <c r="B12" s="10"/>
    </row>
    <row r="13" spans="1:2" x14ac:dyDescent="0.2">
      <c r="A13" s="4" t="s">
        <v>320</v>
      </c>
      <c r="B13" s="4"/>
    </row>
    <row r="14" spans="1:2" ht="57" x14ac:dyDescent="0.2">
      <c r="A14" s="4" t="s">
        <v>319</v>
      </c>
      <c r="B14" s="6" t="s">
        <v>321</v>
      </c>
    </row>
    <row r="15" spans="1:2" x14ac:dyDescent="0.2">
      <c r="A15" s="10" t="s">
        <v>322</v>
      </c>
      <c r="B15" s="10"/>
    </row>
    <row r="16" spans="1:2" x14ac:dyDescent="0.2">
      <c r="A16" s="4" t="s">
        <v>323</v>
      </c>
      <c r="B16" s="4" t="s">
        <v>324</v>
      </c>
    </row>
    <row r="17" spans="1:2" ht="15" thickBot="1" x14ac:dyDescent="0.25">
      <c r="A17" s="7" t="s">
        <v>325</v>
      </c>
      <c r="B17" s="7" t="s">
        <v>326</v>
      </c>
    </row>
    <row r="18" spans="1:2" ht="15" thickTop="1" x14ac:dyDescent="0.2"/>
  </sheetData>
  <mergeCells count="5">
    <mergeCell ref="A12:B12"/>
    <mergeCell ref="A4:B4"/>
    <mergeCell ref="A7:B7"/>
    <mergeCell ref="A15:B15"/>
    <mergeCell ref="A1:B1"/>
  </mergeCells>
  <phoneticPr fontId="1" type="noConversion"/>
  <hyperlinks>
    <hyperlink ref="B2" r:id="rId1" xr:uid="{2EC0B4C9-3E47-4189-A612-1D2FEC9F667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5525-84E8-4AD3-8D45-E2CE9905C83B}">
  <dimension ref="A1:B18"/>
  <sheetViews>
    <sheetView workbookViewId="0">
      <selection activeCell="B25" sqref="B25"/>
    </sheetView>
  </sheetViews>
  <sheetFormatPr defaultRowHeight="14.25" x14ac:dyDescent="0.2"/>
  <cols>
    <col min="1" max="1" width="9.875" bestFit="1" customWidth="1"/>
    <col min="2" max="2" width="59.75" bestFit="1" customWidth="1"/>
  </cols>
  <sheetData>
    <row r="1" spans="1:2" ht="21" thickTop="1" x14ac:dyDescent="0.2">
      <c r="A1" s="9" t="s">
        <v>336</v>
      </c>
      <c r="B1" s="9"/>
    </row>
    <row r="2" spans="1:2" x14ac:dyDescent="0.2">
      <c r="A2" s="4" t="s">
        <v>328</v>
      </c>
      <c r="B2" s="5" t="s">
        <v>337</v>
      </c>
    </row>
    <row r="3" spans="1:2" x14ac:dyDescent="0.2">
      <c r="A3" s="4" t="s">
        <v>327</v>
      </c>
      <c r="B3" s="4" t="s">
        <v>7</v>
      </c>
    </row>
    <row r="4" spans="1:2" x14ac:dyDescent="0.2">
      <c r="A4" s="10" t="s">
        <v>311</v>
      </c>
      <c r="B4" s="10"/>
    </row>
    <row r="5" spans="1:2" ht="42.75" x14ac:dyDescent="0.2">
      <c r="A5" s="4" t="s">
        <v>320</v>
      </c>
      <c r="B5" s="6" t="s">
        <v>338</v>
      </c>
    </row>
    <row r="6" spans="1:2" x14ac:dyDescent="0.2">
      <c r="A6" s="4" t="s">
        <v>319</v>
      </c>
      <c r="B6" s="6"/>
    </row>
    <row r="7" spans="1:2" x14ac:dyDescent="0.2">
      <c r="A7" s="10" t="s">
        <v>313</v>
      </c>
      <c r="B7" s="10"/>
    </row>
    <row r="8" spans="1:2" x14ac:dyDescent="0.2">
      <c r="A8" s="4" t="s">
        <v>330</v>
      </c>
      <c r="B8" s="4" t="s">
        <v>331</v>
      </c>
    </row>
    <row r="9" spans="1:2" x14ac:dyDescent="0.2">
      <c r="A9" s="4"/>
      <c r="B9" s="4"/>
    </row>
    <row r="10" spans="1:2" x14ac:dyDescent="0.2">
      <c r="A10" s="4"/>
      <c r="B10" s="4"/>
    </row>
    <row r="11" spans="1:2" x14ac:dyDescent="0.2">
      <c r="A11" s="4"/>
      <c r="B11" s="4"/>
    </row>
    <row r="12" spans="1:2" x14ac:dyDescent="0.2">
      <c r="A12" s="10" t="s">
        <v>318</v>
      </c>
      <c r="B12" s="10"/>
    </row>
    <row r="13" spans="1:2" x14ac:dyDescent="0.2">
      <c r="A13" s="4" t="s">
        <v>320</v>
      </c>
      <c r="B13" s="4"/>
    </row>
    <row r="14" spans="1:2" ht="57" x14ac:dyDescent="0.2">
      <c r="A14" s="4" t="s">
        <v>319</v>
      </c>
      <c r="B14" s="6" t="s">
        <v>321</v>
      </c>
    </row>
    <row r="15" spans="1:2" x14ac:dyDescent="0.2">
      <c r="A15" s="10" t="s">
        <v>322</v>
      </c>
      <c r="B15" s="10"/>
    </row>
    <row r="16" spans="1:2" x14ac:dyDescent="0.2">
      <c r="A16" s="4" t="s">
        <v>323</v>
      </c>
      <c r="B16" s="4" t="s">
        <v>324</v>
      </c>
    </row>
    <row r="17" spans="1:2" ht="15" thickBot="1" x14ac:dyDescent="0.25">
      <c r="A17" s="7" t="s">
        <v>325</v>
      </c>
      <c r="B17" s="7" t="s">
        <v>326</v>
      </c>
    </row>
    <row r="18" spans="1:2" ht="15" thickTop="1" x14ac:dyDescent="0.2"/>
  </sheetData>
  <mergeCells count="5">
    <mergeCell ref="A1:B1"/>
    <mergeCell ref="A4:B4"/>
    <mergeCell ref="A7:B7"/>
    <mergeCell ref="A12:B12"/>
    <mergeCell ref="A15:B15"/>
  </mergeCells>
  <phoneticPr fontId="1" type="noConversion"/>
  <hyperlinks>
    <hyperlink ref="B2" r:id="rId1" xr:uid="{63287719-E6A6-4963-A405-86133F09146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4F757-C681-4445-BD1E-9A20E277268C}">
  <dimension ref="A1:D13"/>
  <sheetViews>
    <sheetView zoomScale="150" zoomScaleNormal="150" workbookViewId="0">
      <selection activeCell="C9" sqref="C9"/>
    </sheetView>
  </sheetViews>
  <sheetFormatPr defaultColWidth="8.875" defaultRowHeight="14.25" x14ac:dyDescent="0.2"/>
  <cols>
    <col min="2" max="2" width="23.875" bestFit="1" customWidth="1"/>
    <col min="3" max="3" width="13" bestFit="1" customWidth="1"/>
  </cols>
  <sheetData>
    <row r="1" spans="1:4" x14ac:dyDescent="0.2">
      <c r="A1" t="s">
        <v>99</v>
      </c>
    </row>
    <row r="2" spans="1:4" x14ac:dyDescent="0.2">
      <c r="A2" t="s">
        <v>1</v>
      </c>
      <c r="B2" t="s">
        <v>100</v>
      </c>
      <c r="C2" t="s">
        <v>101</v>
      </c>
      <c r="D2" t="s">
        <v>6</v>
      </c>
    </row>
    <row r="3" spans="1:4" x14ac:dyDescent="0.2">
      <c r="A3">
        <v>1</v>
      </c>
      <c r="B3" t="s">
        <v>115</v>
      </c>
      <c r="C3" t="s">
        <v>123</v>
      </c>
      <c r="D3" t="s">
        <v>130</v>
      </c>
    </row>
    <row r="4" spans="1:4" x14ac:dyDescent="0.2">
      <c r="A4">
        <v>2</v>
      </c>
      <c r="B4" t="s">
        <v>116</v>
      </c>
      <c r="C4" t="s">
        <v>124</v>
      </c>
      <c r="D4" t="s">
        <v>130</v>
      </c>
    </row>
    <row r="5" spans="1:4" x14ac:dyDescent="0.2">
      <c r="A5">
        <v>3</v>
      </c>
      <c r="B5" t="s">
        <v>117</v>
      </c>
      <c r="C5" t="s">
        <v>125</v>
      </c>
      <c r="D5" t="s">
        <v>130</v>
      </c>
    </row>
    <row r="6" spans="1:4" x14ac:dyDescent="0.2">
      <c r="A6">
        <v>4</v>
      </c>
      <c r="B6" t="s">
        <v>119</v>
      </c>
      <c r="C6" t="s">
        <v>126</v>
      </c>
      <c r="D6" t="s">
        <v>130</v>
      </c>
    </row>
    <row r="7" spans="1:4" x14ac:dyDescent="0.2">
      <c r="A7">
        <v>5</v>
      </c>
      <c r="B7" t="s">
        <v>120</v>
      </c>
      <c r="C7" t="s">
        <v>127</v>
      </c>
      <c r="D7" t="s">
        <v>131</v>
      </c>
    </row>
    <row r="8" spans="1:4" x14ac:dyDescent="0.2">
      <c r="A8">
        <v>6</v>
      </c>
      <c r="B8" t="s">
        <v>121</v>
      </c>
      <c r="C8" t="s">
        <v>128</v>
      </c>
      <c r="D8" t="s">
        <v>131</v>
      </c>
    </row>
    <row r="9" spans="1:4" x14ac:dyDescent="0.2">
      <c r="A9">
        <v>7</v>
      </c>
      <c r="B9" t="s">
        <v>122</v>
      </c>
      <c r="C9" t="s">
        <v>129</v>
      </c>
      <c r="D9" t="s">
        <v>131</v>
      </c>
    </row>
    <row r="10" spans="1:4" x14ac:dyDescent="0.2">
      <c r="A10">
        <v>8</v>
      </c>
      <c r="B10" t="s">
        <v>132</v>
      </c>
      <c r="C10" t="s">
        <v>135</v>
      </c>
      <c r="D10" t="s">
        <v>140</v>
      </c>
    </row>
    <row r="11" spans="1:4" x14ac:dyDescent="0.2">
      <c r="A11">
        <v>9</v>
      </c>
      <c r="B11" t="s">
        <v>133</v>
      </c>
      <c r="C11" t="s">
        <v>136</v>
      </c>
      <c r="D11" t="s">
        <v>140</v>
      </c>
    </row>
    <row r="12" spans="1:4" x14ac:dyDescent="0.2">
      <c r="A12">
        <v>10</v>
      </c>
      <c r="B12" t="s">
        <v>134</v>
      </c>
      <c r="C12" t="s">
        <v>137</v>
      </c>
      <c r="D12" t="s">
        <v>140</v>
      </c>
    </row>
    <row r="13" spans="1:4" x14ac:dyDescent="0.2">
      <c r="A13">
        <v>11</v>
      </c>
      <c r="B13" t="s">
        <v>138</v>
      </c>
      <c r="C13" t="s">
        <v>139</v>
      </c>
      <c r="D13" t="s">
        <v>140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26767-D9A5-4012-88D0-4A8C8B00FBE6}">
  <dimension ref="A1"/>
  <sheetViews>
    <sheetView workbookViewId="0">
      <selection activeCell="D11" sqref="D11"/>
    </sheetView>
  </sheetViews>
  <sheetFormatPr defaultColWidth="8.875" defaultRowHeight="14.25" x14ac:dyDescent="0.2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229516-9F53-41D5-B3C5-685E6451A681}">
  <dimension ref="A1:G48"/>
  <sheetViews>
    <sheetView zoomScale="150" zoomScaleNormal="150" workbookViewId="0">
      <selection activeCell="A34" sqref="A34"/>
    </sheetView>
  </sheetViews>
  <sheetFormatPr defaultColWidth="8.875" defaultRowHeight="14.25" x14ac:dyDescent="0.2"/>
  <cols>
    <col min="1" max="1" width="9.125" bestFit="1" customWidth="1"/>
    <col min="2" max="2" width="11" bestFit="1" customWidth="1"/>
    <col min="3" max="3" width="11.5" bestFit="1" customWidth="1"/>
  </cols>
  <sheetData>
    <row r="1" spans="1:7" x14ac:dyDescent="0.2">
      <c r="A1" t="s">
        <v>117</v>
      </c>
    </row>
    <row r="2" spans="1:7" x14ac:dyDescent="0.2">
      <c r="A2" t="s">
        <v>125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182</v>
      </c>
      <c r="C5" t="s">
        <v>146</v>
      </c>
      <c r="D5" t="s">
        <v>302</v>
      </c>
      <c r="E5" t="s">
        <v>151</v>
      </c>
      <c r="G5" t="s">
        <v>186</v>
      </c>
    </row>
    <row r="6" spans="1:7" x14ac:dyDescent="0.2">
      <c r="A6">
        <v>2</v>
      </c>
      <c r="B6" t="s">
        <v>183</v>
      </c>
      <c r="C6" t="s">
        <v>149</v>
      </c>
      <c r="E6" t="s">
        <v>151</v>
      </c>
      <c r="G6" t="s">
        <v>187</v>
      </c>
    </row>
    <row r="7" spans="1:7" x14ac:dyDescent="0.2">
      <c r="A7">
        <v>3</v>
      </c>
      <c r="B7" t="s">
        <v>184</v>
      </c>
      <c r="C7" t="s">
        <v>150</v>
      </c>
      <c r="E7" t="s">
        <v>151</v>
      </c>
      <c r="G7" t="s">
        <v>188</v>
      </c>
    </row>
    <row r="8" spans="1:7" x14ac:dyDescent="0.2">
      <c r="A8">
        <v>4</v>
      </c>
      <c r="B8" t="s">
        <v>185</v>
      </c>
      <c r="C8" t="s">
        <v>153</v>
      </c>
      <c r="G8" t="s">
        <v>192</v>
      </c>
    </row>
    <row r="9" spans="1:7" x14ac:dyDescent="0.2">
      <c r="A9">
        <v>5</v>
      </c>
      <c r="B9" t="s">
        <v>189</v>
      </c>
      <c r="C9" t="s">
        <v>190</v>
      </c>
      <c r="G9" t="s">
        <v>191</v>
      </c>
    </row>
    <row r="10" spans="1:7" x14ac:dyDescent="0.2">
      <c r="A10">
        <v>6</v>
      </c>
      <c r="B10" t="s">
        <v>156</v>
      </c>
      <c r="C10" t="s">
        <v>146</v>
      </c>
      <c r="E10" t="s">
        <v>151</v>
      </c>
      <c r="G10" t="s">
        <v>172</v>
      </c>
    </row>
    <row r="11" spans="1:7" x14ac:dyDescent="0.2">
      <c r="A11">
        <v>7</v>
      </c>
      <c r="B11" t="s">
        <v>157</v>
      </c>
      <c r="C11" t="s">
        <v>158</v>
      </c>
      <c r="E11" t="s">
        <v>151</v>
      </c>
      <c r="F11" t="s">
        <v>159</v>
      </c>
      <c r="G11" t="s">
        <v>173</v>
      </c>
    </row>
    <row r="12" spans="1:7" x14ac:dyDescent="0.2">
      <c r="A12">
        <v>8</v>
      </c>
      <c r="B12" t="s">
        <v>160</v>
      </c>
      <c r="C12" t="s">
        <v>146</v>
      </c>
      <c r="G12" t="s">
        <v>170</v>
      </c>
    </row>
    <row r="13" spans="1:7" x14ac:dyDescent="0.2">
      <c r="A13">
        <v>9</v>
      </c>
      <c r="B13" t="s">
        <v>161</v>
      </c>
      <c r="C13" t="s">
        <v>158</v>
      </c>
      <c r="G13" t="s">
        <v>171</v>
      </c>
    </row>
    <row r="14" spans="1:7" x14ac:dyDescent="0.2">
      <c r="A14">
        <v>10</v>
      </c>
      <c r="B14" t="s">
        <v>162</v>
      </c>
      <c r="C14" t="s">
        <v>146</v>
      </c>
      <c r="E14" t="s">
        <v>151</v>
      </c>
      <c r="F14" s="1">
        <v>0</v>
      </c>
      <c r="G14" t="s">
        <v>163</v>
      </c>
    </row>
    <row r="17" spans="1:1" x14ac:dyDescent="0.2">
      <c r="A17" t="s">
        <v>303</v>
      </c>
    </row>
    <row r="19" spans="1:1" x14ac:dyDescent="0.2">
      <c r="A19" t="str">
        <f xml:space="preserve"> "create table "&amp;A1&amp;" ("</f>
        <v>create table TMSTCOMP (</v>
      </c>
    </row>
    <row r="20" spans="1:1" x14ac:dyDescent="0.2">
      <c r="A20" t="str">
        <f>B5&amp;" "&amp;C5&amp;IF(D5="Y"," PRIMARY KEY","")&amp;IF(E5="not null"," NOT NULL","")&amp;IF(F5="",""," default "&amp;F5)&amp;" ,"</f>
        <v>compid number PRIMARY KEY NOT NULL ,</v>
      </c>
    </row>
    <row r="21" spans="1:1" x14ac:dyDescent="0.2">
      <c r="A21" t="str">
        <f>B6&amp;" "&amp;C6&amp;IF(D6="Y"," PRIMARY KEY","")&amp;IF(E6="not null"," NOT NULL","")&amp;IF(F6="",""," default "&amp;F6)&amp;" ,"</f>
        <v>compcode varchar2(10) NOT NULL ,</v>
      </c>
    </row>
    <row r="22" spans="1:1" x14ac:dyDescent="0.2">
      <c r="A22" t="str">
        <f>B7&amp;" "&amp;C7&amp;IF(D7="Y"," PRIMARY KEY","")&amp;IF(E7="not null"," NOT NULL","")&amp;IF(F7="",""," default "&amp;F7)&amp;" ,"</f>
        <v>compname varchar2(15) NOT NULL ,</v>
      </c>
    </row>
    <row r="23" spans="1:1" x14ac:dyDescent="0.2">
      <c r="A23" t="str">
        <f>B8&amp;" "&amp;C8&amp;IF(D8="Y"," PRIMARY KEY","")&amp;IF(E8="not null"," NOT NULL","")&amp;IF(F8="",""," default "&amp;F8)&amp;" ,"</f>
        <v>compadd varchar2(30) ,</v>
      </c>
    </row>
    <row r="24" spans="1:1" x14ac:dyDescent="0.2">
      <c r="A24" t="str">
        <f>B9&amp;" "&amp;C9&amp;IF(D9="Y"," PRIMARY KEY","")&amp;IF(E9="not null"," NOT NULL","")&amp;IF(F9="",""," default "&amp;F9)&amp;" ,"</f>
        <v>uscicode varchar2(20) ,</v>
      </c>
    </row>
    <row r="25" spans="1:1" x14ac:dyDescent="0.2">
      <c r="A25" t="str">
        <f t="shared" ref="A25:A28" si="0">B10&amp;" "&amp;C10&amp;IF(D10="Y"," PRIMARY KEY","")&amp;IF(E10="not null"," NOT NULL","")&amp;IF(F10="",""," default "&amp;F10)&amp;" ,"</f>
        <v>createuser number NOT NULL ,</v>
      </c>
    </row>
    <row r="26" spans="1:1" x14ac:dyDescent="0.2">
      <c r="A26" t="str">
        <f t="shared" si="0"/>
        <v>createdate date NOT NULL default sysdate ,</v>
      </c>
    </row>
    <row r="27" spans="1:1" x14ac:dyDescent="0.2">
      <c r="A27" t="str">
        <f t="shared" si="0"/>
        <v>modifyuser number ,</v>
      </c>
    </row>
    <row r="28" spans="1:1" x14ac:dyDescent="0.2">
      <c r="A28" t="str">
        <f t="shared" si="0"/>
        <v>modifydate date ,</v>
      </c>
    </row>
    <row r="29" spans="1:1" x14ac:dyDescent="0.2">
      <c r="A29" t="str">
        <f>B14&amp;" "&amp;C14&amp;IF(D14="Y"," PRIMARY KEY","")&amp;IF(E14="not null"," NOT NULL","")&amp;IF(F14="",""," default "&amp;F14)&amp;" ,"</f>
        <v>status number NOT NULL default 0 ,</v>
      </c>
    </row>
    <row r="30" spans="1:1" x14ac:dyDescent="0.2">
      <c r="A30" t="str">
        <f t="shared" ref="A30" si="1">");"</f>
        <v>);</v>
      </c>
    </row>
    <row r="32" spans="1:1" x14ac:dyDescent="0.2">
      <c r="A32" t="s">
        <v>304</v>
      </c>
    </row>
    <row r="34" spans="1:1" x14ac:dyDescent="0.2">
      <c r="A34" t="str">
        <f>"comment on table "&amp;A1&amp;" is "&amp;"'"&amp;A2&amp;"';"</f>
        <v>comment on table TMSTCOMP is '公司表';</v>
      </c>
    </row>
    <row r="36" spans="1:1" x14ac:dyDescent="0.2">
      <c r="A36" t="s">
        <v>305</v>
      </c>
    </row>
    <row r="38" spans="1:1" x14ac:dyDescent="0.2">
      <c r="A38" t="str">
        <f xml:space="preserve"> "comment on column "&amp;A1&amp;"."&amp;B5&amp;" is "&amp;"'"&amp;G5&amp;"';"</f>
        <v>comment on column TMSTCOMP.compid is 'PK，公司内码';</v>
      </c>
    </row>
    <row r="39" spans="1:1" x14ac:dyDescent="0.2">
      <c r="A39" t="str">
        <f xml:space="preserve"> "comment on column "&amp;A1&amp;"."&amp;B6&amp;" is "&amp;"'"&amp;G6&amp;"';"</f>
        <v>comment on column TMSTCOMP.compcode is '公司编码';</v>
      </c>
    </row>
    <row r="40" spans="1:1" x14ac:dyDescent="0.2">
      <c r="A40" t="str">
        <f xml:space="preserve"> "comment on column "&amp;A1&amp;"."&amp;B7&amp;" is "&amp;"'"&amp;G7&amp;"';"</f>
        <v>comment on column TMSTCOMP.compname is '公司名';</v>
      </c>
    </row>
    <row r="41" spans="1:1" x14ac:dyDescent="0.2">
      <c r="A41" t="str">
        <f xml:space="preserve"> "comment on column "&amp;A1&amp;"."&amp;B8&amp;" is "&amp;"'"&amp;G8&amp;"';"</f>
        <v>comment on column TMSTCOMP.compadd is '公司注册地址';</v>
      </c>
    </row>
    <row r="42" spans="1:1" x14ac:dyDescent="0.2">
      <c r="A42" t="str">
        <f xml:space="preserve"> "comment on column "&amp;A1&amp;"."&amp;B9&amp;" is "&amp;"'"&amp;G9&amp;"';"</f>
        <v>comment on column TMSTCOMP.uscicode is '统一社会信用代码';</v>
      </c>
    </row>
    <row r="44" spans="1:1" x14ac:dyDescent="0.2">
      <c r="A44" t="str">
        <f xml:space="preserve"> "comment on column "&amp;A1&amp;"."&amp;B10&amp;" is "&amp;"'"&amp;G10&amp;"';"</f>
        <v>comment on column TMSTCOMP.createuser is '创建人内码';</v>
      </c>
    </row>
    <row r="45" spans="1:1" x14ac:dyDescent="0.2">
      <c r="A45" t="str">
        <f xml:space="preserve"> "comment on column "&amp;A1&amp;"."&amp;B11&amp;" is "&amp;"'"&amp;G11&amp;"';"</f>
        <v>comment on column TMSTCOMP.createdate is '创建时间';</v>
      </c>
    </row>
    <row r="46" spans="1:1" x14ac:dyDescent="0.2">
      <c r="A46" t="str">
        <f xml:space="preserve"> "comment on column "&amp;A1&amp;"."&amp;B12&amp;" is "&amp;"'"&amp;G12&amp;"';"</f>
        <v>comment on column TMSTCOMP.modifyuser is '修改人内码';</v>
      </c>
    </row>
    <row r="47" spans="1:1" x14ac:dyDescent="0.2">
      <c r="A47" t="str">
        <f xml:space="preserve"> "comment on column "&amp;A1&amp;"."&amp;B13&amp;" is "&amp;"'"&amp;G13&amp;"';"</f>
        <v>comment on column TMSTCOMP.modifydate is '修改时间';</v>
      </c>
    </row>
    <row r="48" spans="1:1" x14ac:dyDescent="0.2">
      <c r="A48" t="str">
        <f xml:space="preserve"> "comment on column "&amp;A1&amp;"."&amp;B14&amp;" is "&amp;"'"&amp;G14&amp;"';"</f>
        <v>comment on column TMSTCOMP.status is '状态位，0正常，1停用';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621814-3F40-42DB-95AD-20D354D5B23F}">
  <dimension ref="A1:G28"/>
  <sheetViews>
    <sheetView zoomScale="150" zoomScaleNormal="150" workbookViewId="0">
      <selection activeCell="A16" sqref="A16:A19"/>
    </sheetView>
  </sheetViews>
  <sheetFormatPr defaultColWidth="8.875" defaultRowHeight="14.25" x14ac:dyDescent="0.2"/>
  <cols>
    <col min="2" max="2" width="12" bestFit="1" customWidth="1"/>
    <col min="3" max="3" width="11.5" bestFit="1" customWidth="1"/>
    <col min="4" max="4" width="11.5" customWidth="1"/>
  </cols>
  <sheetData>
    <row r="1" spans="1:7" x14ac:dyDescent="0.2">
      <c r="A1" t="s">
        <v>116</v>
      </c>
    </row>
    <row r="2" spans="1:7" x14ac:dyDescent="0.2">
      <c r="A2" t="s">
        <v>124</v>
      </c>
    </row>
    <row r="3" spans="1:7" x14ac:dyDescent="0.2">
      <c r="A3" t="s">
        <v>155</v>
      </c>
    </row>
    <row r="4" spans="1:7" x14ac:dyDescent="0.2">
      <c r="A4" t="s">
        <v>141</v>
      </c>
      <c r="B4" t="s">
        <v>142</v>
      </c>
      <c r="C4" t="s">
        <v>143</v>
      </c>
      <c r="D4" t="s">
        <v>223</v>
      </c>
      <c r="E4" t="s">
        <v>147</v>
      </c>
      <c r="F4" t="s">
        <v>144</v>
      </c>
      <c r="G4" t="s">
        <v>101</v>
      </c>
    </row>
    <row r="5" spans="1:7" x14ac:dyDescent="0.2">
      <c r="A5">
        <v>1</v>
      </c>
      <c r="B5" t="s">
        <v>174</v>
      </c>
      <c r="C5" t="s">
        <v>146</v>
      </c>
      <c r="D5" t="s">
        <v>302</v>
      </c>
      <c r="E5" t="s">
        <v>151</v>
      </c>
      <c r="G5" t="s">
        <v>178</v>
      </c>
    </row>
    <row r="6" spans="1:7" x14ac:dyDescent="0.2">
      <c r="A6">
        <v>2</v>
      </c>
      <c r="B6" t="s">
        <v>175</v>
      </c>
      <c r="C6" t="s">
        <v>149</v>
      </c>
      <c r="E6" t="s">
        <v>151</v>
      </c>
      <c r="G6" t="s">
        <v>179</v>
      </c>
    </row>
    <row r="7" spans="1:7" x14ac:dyDescent="0.2">
      <c r="A7">
        <v>3</v>
      </c>
      <c r="B7" t="s">
        <v>176</v>
      </c>
      <c r="C7" t="s">
        <v>150</v>
      </c>
      <c r="E7" t="s">
        <v>151</v>
      </c>
      <c r="G7" t="s">
        <v>180</v>
      </c>
    </row>
    <row r="8" spans="1:7" x14ac:dyDescent="0.2">
      <c r="A8">
        <v>4</v>
      </c>
      <c r="B8" t="s">
        <v>177</v>
      </c>
      <c r="C8" t="s">
        <v>153</v>
      </c>
      <c r="G8" t="s">
        <v>181</v>
      </c>
    </row>
    <row r="9" spans="1:7" x14ac:dyDescent="0.2">
      <c r="A9">
        <v>5</v>
      </c>
      <c r="B9" t="s">
        <v>156</v>
      </c>
      <c r="C9" t="s">
        <v>146</v>
      </c>
      <c r="E9" t="s">
        <v>151</v>
      </c>
      <c r="G9" t="s">
        <v>172</v>
      </c>
    </row>
    <row r="10" spans="1:7" x14ac:dyDescent="0.2">
      <c r="A10">
        <v>6</v>
      </c>
      <c r="B10" t="s">
        <v>157</v>
      </c>
      <c r="C10" t="s">
        <v>158</v>
      </c>
      <c r="E10" t="s">
        <v>151</v>
      </c>
      <c r="F10" t="s">
        <v>159</v>
      </c>
      <c r="G10" t="s">
        <v>173</v>
      </c>
    </row>
    <row r="11" spans="1:7" x14ac:dyDescent="0.2">
      <c r="A11">
        <v>7</v>
      </c>
      <c r="B11" t="s">
        <v>160</v>
      </c>
      <c r="C11" t="s">
        <v>146</v>
      </c>
      <c r="G11" t="s">
        <v>170</v>
      </c>
    </row>
    <row r="12" spans="1:7" x14ac:dyDescent="0.2">
      <c r="A12">
        <v>8</v>
      </c>
      <c r="B12" t="s">
        <v>161</v>
      </c>
      <c r="C12" t="s">
        <v>158</v>
      </c>
      <c r="G12" t="s">
        <v>171</v>
      </c>
    </row>
    <row r="13" spans="1:7" x14ac:dyDescent="0.2">
      <c r="A13">
        <v>9</v>
      </c>
      <c r="B13" t="s">
        <v>162</v>
      </c>
      <c r="C13" t="s">
        <v>146</v>
      </c>
      <c r="E13" t="s">
        <v>151</v>
      </c>
      <c r="F13" s="1">
        <v>0</v>
      </c>
      <c r="G13" t="s">
        <v>163</v>
      </c>
    </row>
    <row r="16" spans="1:7" x14ac:dyDescent="0.2">
      <c r="A16" t="s">
        <v>303</v>
      </c>
    </row>
    <row r="18" spans="1:1" x14ac:dyDescent="0.2">
      <c r="A18" t="str">
        <f xml:space="preserve"> "create table "&amp;A1&amp;" ("</f>
        <v>create table TMSTDEPT (</v>
      </c>
    </row>
    <row r="19" spans="1:1" x14ac:dyDescent="0.2">
      <c r="A19" t="str">
        <f>B5&amp;" "&amp;C5&amp;IF(D5="Y"," PRIMARY KEY","")&amp;IF(E5="not null"," NOT NULL","")&amp;IF(F5="",""," default "&amp;F5)&amp;" ,"</f>
        <v>deptid number PRIMARY KEY NOT NULL ,</v>
      </c>
    </row>
    <row r="20" spans="1:1" x14ac:dyDescent="0.2">
      <c r="A20" t="str">
        <f t="shared" ref="A20:A27" si="0">B6&amp;" "&amp;C6&amp;IF(D6="Y"," PRIMARY KEY","")&amp;IF(E6="not null"," NOT NULL","")&amp;IF(F6="",""," default "&amp;F6)&amp;" ,"</f>
        <v>deptcode varchar2(10) NOT NULL ,</v>
      </c>
    </row>
    <row r="21" spans="1:1" x14ac:dyDescent="0.2">
      <c r="A21" t="str">
        <f t="shared" si="0"/>
        <v>deptname varchar2(15) NOT NULL ,</v>
      </c>
    </row>
    <row r="22" spans="1:1" x14ac:dyDescent="0.2">
      <c r="A22" t="str">
        <f t="shared" si="0"/>
        <v>deptlocation varchar2(30) ,</v>
      </c>
    </row>
    <row r="23" spans="1:1" x14ac:dyDescent="0.2">
      <c r="A23" t="str">
        <f t="shared" si="0"/>
        <v>createuser number NOT NULL ,</v>
      </c>
    </row>
    <row r="24" spans="1:1" x14ac:dyDescent="0.2">
      <c r="A24" t="str">
        <f t="shared" si="0"/>
        <v>createdate date NOT NULL default sysdate ,</v>
      </c>
    </row>
    <row r="25" spans="1:1" x14ac:dyDescent="0.2">
      <c r="A25" t="str">
        <f t="shared" si="0"/>
        <v>modifyuser number ,</v>
      </c>
    </row>
    <row r="26" spans="1:1" x14ac:dyDescent="0.2">
      <c r="A26" t="str">
        <f t="shared" si="0"/>
        <v>modifydate date ,</v>
      </c>
    </row>
    <row r="27" spans="1:1" x14ac:dyDescent="0.2">
      <c r="A27" t="str">
        <f t="shared" si="0"/>
        <v>status number NOT NULL default 0 ,</v>
      </c>
    </row>
    <row r="28" spans="1:1" x14ac:dyDescent="0.2">
      <c r="A28" t="str">
        <f>");"</f>
        <v>);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18</vt:i4>
      </vt:variant>
    </vt:vector>
  </HeadingPairs>
  <TitlesOfParts>
    <vt:vector size="18" baseType="lpstr">
      <vt:lpstr>功能设计</vt:lpstr>
      <vt:lpstr>接口设计</vt:lpstr>
      <vt:lpstr>getVerifyCode</vt:lpstr>
      <vt:lpstr>Login</vt:lpstr>
      <vt:lpstr>Logout</vt:lpstr>
      <vt:lpstr>表设计</vt:lpstr>
      <vt:lpstr>ER</vt:lpstr>
      <vt:lpstr>TMSTCOMP</vt:lpstr>
      <vt:lpstr>TMSTDEPT</vt:lpstr>
      <vt:lpstr>TMSTUSER</vt:lpstr>
      <vt:lpstr>TMSTMENU</vt:lpstr>
      <vt:lpstr>TAUTPERMISSIONGROUP</vt:lpstr>
      <vt:lpstr>TAUTGROUPMENU</vt:lpstr>
      <vt:lpstr>TAUTUSERPERMISSION</vt:lpstr>
      <vt:lpstr>TBUSPROJECT</vt:lpstr>
      <vt:lpstr>TBUSEVENT</vt:lpstr>
      <vt:lpstr>TBUSPRJEVENT</vt:lpstr>
      <vt:lpstr>TBUSPRJMEMBER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Edmond Chen</dc:creator>
  <cp:lastModifiedBy>Edmond Chen</cp:lastModifiedBy>
  <dcterms:created xsi:type="dcterms:W3CDTF">2024-08-26T06:29:01Z</dcterms:created>
  <dcterms:modified xsi:type="dcterms:W3CDTF">2024-10-18T10:50:49Z</dcterms:modified>
</cp:coreProperties>
</file>