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v_prj\pyProjectEventSystem_v2\doc\"/>
    </mc:Choice>
  </mc:AlternateContent>
  <xr:revisionPtr revIDLastSave="0" documentId="13_ncr:1_{A9378962-B053-447C-8A40-275C16F78954}" xr6:coauthVersionLast="47" xr6:coauthVersionMax="47" xr10:uidLastSave="{00000000-0000-0000-0000-000000000000}"/>
  <bookViews>
    <workbookView xWindow="-165" yWindow="-165" windowWidth="29130" windowHeight="15810" tabRatio="820" xr2:uid="{883248E0-534C-4554-ABE7-C4D8C7626446}"/>
  </bookViews>
  <sheets>
    <sheet name="表设计" sheetId="2" r:id="rId1"/>
    <sheet name="ER" sheetId="15" r:id="rId2"/>
    <sheet name="TMSTCOMP" sheetId="5" r:id="rId3"/>
    <sheet name="TMSTDEPT" sheetId="4" r:id="rId4"/>
    <sheet name="TMSTUSER" sheetId="3" r:id="rId5"/>
    <sheet name="TMSTMENU" sheetId="6" r:id="rId6"/>
    <sheet name="TAUTPERMISSIONGROUP" sheetId="7" r:id="rId7"/>
    <sheet name="TAUTGROUPMENU" sheetId="8" r:id="rId8"/>
    <sheet name="TAUTUSERPERMISSION" sheetId="9" r:id="rId9"/>
    <sheet name="TBUSPROJECT" sheetId="10" r:id="rId10"/>
    <sheet name="TBUSEVENT" sheetId="11" r:id="rId11"/>
    <sheet name="TBUSPRJEVENT" sheetId="12" r:id="rId12"/>
    <sheet name="TBUSPRJMEMBER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3" l="1"/>
  <c r="A24" i="13"/>
  <c r="A25" i="13"/>
  <c r="A23" i="13"/>
  <c r="A22" i="13"/>
  <c r="A21" i="13"/>
  <c r="A20" i="13"/>
  <c r="A19" i="13"/>
  <c r="A18" i="13"/>
  <c r="A17" i="13"/>
  <c r="A16" i="13"/>
  <c r="A30" i="12"/>
  <c r="A25" i="11"/>
  <c r="A29" i="12"/>
  <c r="A28" i="12"/>
  <c r="A27" i="12"/>
  <c r="A26" i="12"/>
  <c r="A25" i="12"/>
  <c r="A24" i="12"/>
  <c r="A23" i="12"/>
  <c r="A22" i="12"/>
  <c r="A21" i="12"/>
  <c r="A20" i="12"/>
  <c r="A19" i="12"/>
  <c r="A26" i="11"/>
  <c r="A27" i="11"/>
  <c r="A24" i="11"/>
  <c r="A23" i="11"/>
  <c r="A22" i="11"/>
  <c r="A21" i="11"/>
  <c r="A20" i="11"/>
  <c r="A19" i="11"/>
  <c r="A18" i="11"/>
  <c r="A17" i="11"/>
  <c r="A40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25" i="10"/>
  <c r="A24" i="10"/>
  <c r="A25" i="9"/>
  <c r="A24" i="9"/>
  <c r="A23" i="9"/>
  <c r="A18" i="9"/>
  <c r="A19" i="9"/>
  <c r="A20" i="9"/>
  <c r="A21" i="9"/>
  <c r="A22" i="9"/>
  <c r="A17" i="9"/>
  <c r="A16" i="9"/>
  <c r="A25" i="8"/>
  <c r="A18" i="8"/>
  <c r="A19" i="8"/>
  <c r="A20" i="8"/>
  <c r="A21" i="8"/>
  <c r="A22" i="8"/>
  <c r="A23" i="8"/>
  <c r="A17" i="8"/>
  <c r="A24" i="8"/>
  <c r="A16" i="8"/>
  <c r="A28" i="7"/>
  <c r="A20" i="7"/>
  <c r="A21" i="7"/>
  <c r="A22" i="7"/>
  <c r="A23" i="7"/>
  <c r="A24" i="7"/>
  <c r="A25" i="7"/>
  <c r="A26" i="7"/>
  <c r="A27" i="7"/>
  <c r="A19" i="7"/>
  <c r="A18" i="7"/>
  <c r="A32" i="6"/>
  <c r="A31" i="6"/>
  <c r="A30" i="6"/>
  <c r="A22" i="6"/>
  <c r="A23" i="6"/>
  <c r="A24" i="6"/>
  <c r="A25" i="6"/>
  <c r="A26" i="6"/>
  <c r="A27" i="6"/>
  <c r="A28" i="6"/>
  <c r="A29" i="6"/>
  <c r="A21" i="6"/>
  <c r="A20" i="6"/>
  <c r="A31" i="3"/>
  <c r="A28" i="4"/>
  <c r="A29" i="3"/>
  <c r="A21" i="3"/>
  <c r="A22" i="3"/>
  <c r="A23" i="3"/>
  <c r="A24" i="3"/>
  <c r="A25" i="3"/>
  <c r="A26" i="3"/>
  <c r="A27" i="3"/>
  <c r="A28" i="3"/>
  <c r="A20" i="3"/>
  <c r="A19" i="3"/>
  <c r="A20" i="4"/>
  <c r="A21" i="4"/>
  <c r="A22" i="4"/>
  <c r="A23" i="4"/>
  <c r="A24" i="4"/>
  <c r="A25" i="4"/>
  <c r="A26" i="4"/>
  <c r="A27" i="4"/>
  <c r="A19" i="4"/>
  <c r="A29" i="5"/>
  <c r="A21" i="5"/>
  <c r="A22" i="5"/>
  <c r="A23" i="5"/>
  <c r="A24" i="5"/>
  <c r="A25" i="5"/>
  <c r="A26" i="5"/>
  <c r="A27" i="5"/>
  <c r="A28" i="5"/>
  <c r="A20" i="5"/>
  <c r="A18" i="4"/>
  <c r="A48" i="5"/>
  <c r="A47" i="5"/>
  <c r="A46" i="5"/>
  <c r="A45" i="5"/>
  <c r="A44" i="5"/>
  <c r="A42" i="5"/>
  <c r="A41" i="5"/>
  <c r="A40" i="5"/>
  <c r="A39" i="5"/>
  <c r="A38" i="5"/>
  <c r="A34" i="5"/>
  <c r="A30" i="5"/>
  <c r="A19" i="5"/>
</calcChain>
</file>

<file path=xl/sharedStrings.xml><?xml version="1.0" encoding="utf-8"?>
<sst xmlns="http://schemas.openxmlformats.org/spreadsheetml/2006/main" count="572" uniqueCount="182">
  <si>
    <t>no</t>
    <phoneticPr fontId="1" type="noConversion"/>
  </si>
  <si>
    <t>业务分类</t>
    <phoneticPr fontId="1" type="noConversion"/>
  </si>
  <si>
    <t>表清单</t>
    <phoneticPr fontId="1" type="noConversion"/>
  </si>
  <si>
    <t>tablename</t>
    <phoneticPr fontId="1" type="noConversion"/>
  </si>
  <si>
    <t>desc</t>
    <phoneticPr fontId="1" type="noConversion"/>
  </si>
  <si>
    <t>TMSTUSER</t>
    <phoneticPr fontId="1" type="noConversion"/>
  </si>
  <si>
    <t>TMSTDEPT</t>
    <phoneticPr fontId="1" type="noConversion"/>
  </si>
  <si>
    <t>TMSTCOMP</t>
    <phoneticPr fontId="1" type="noConversion"/>
  </si>
  <si>
    <t>TMSTMENU</t>
  </si>
  <si>
    <t>TMSTMENU</t>
    <phoneticPr fontId="1" type="noConversion"/>
  </si>
  <si>
    <t>TAUTPERMISSIONGROUP</t>
    <phoneticPr fontId="1" type="noConversion"/>
  </si>
  <si>
    <t>TAUTGROUPMENU</t>
    <phoneticPr fontId="1" type="noConversion"/>
  </si>
  <si>
    <t>TAUTUSERPERMISSION</t>
    <phoneticPr fontId="1" type="noConversion"/>
  </si>
  <si>
    <t>人员表</t>
    <phoneticPr fontId="1" type="noConversion"/>
  </si>
  <si>
    <t>部门表</t>
    <phoneticPr fontId="1" type="noConversion"/>
  </si>
  <si>
    <t>公司表</t>
    <phoneticPr fontId="1" type="noConversion"/>
  </si>
  <si>
    <t>系统菜单表</t>
    <phoneticPr fontId="1" type="noConversion"/>
  </si>
  <si>
    <t>权限组表</t>
    <phoneticPr fontId="1" type="noConversion"/>
  </si>
  <si>
    <t>权限组菜单表</t>
    <phoneticPr fontId="1" type="noConversion"/>
  </si>
  <si>
    <t>用户权限组表</t>
    <phoneticPr fontId="1" type="noConversion"/>
  </si>
  <si>
    <t>MST</t>
    <phoneticPr fontId="1" type="noConversion"/>
  </si>
  <si>
    <t>AUT</t>
    <phoneticPr fontId="1" type="noConversion"/>
  </si>
  <si>
    <t>TBUSPROJECT</t>
    <phoneticPr fontId="1" type="noConversion"/>
  </si>
  <si>
    <t>TBUSEVENT</t>
    <phoneticPr fontId="1" type="noConversion"/>
  </si>
  <si>
    <t>TBUSPRJEVENT</t>
    <phoneticPr fontId="1" type="noConversion"/>
  </si>
  <si>
    <t>项目表</t>
    <phoneticPr fontId="1" type="noConversion"/>
  </si>
  <si>
    <t>事件表</t>
    <phoneticPr fontId="1" type="noConversion"/>
  </si>
  <si>
    <t>项目关联事件表</t>
    <phoneticPr fontId="1" type="noConversion"/>
  </si>
  <si>
    <t>TBUSPRJMEMBER</t>
    <phoneticPr fontId="1" type="noConversion"/>
  </si>
  <si>
    <t>项目参与者表</t>
    <phoneticPr fontId="1" type="noConversion"/>
  </si>
  <si>
    <t>BUS</t>
    <phoneticPr fontId="1" type="noConversion"/>
  </si>
  <si>
    <t>No</t>
    <phoneticPr fontId="1" type="noConversion"/>
  </si>
  <si>
    <t>column</t>
    <phoneticPr fontId="1" type="noConversion"/>
  </si>
  <si>
    <t>type</t>
    <phoneticPr fontId="1" type="noConversion"/>
  </si>
  <si>
    <t>default</t>
    <phoneticPr fontId="1" type="noConversion"/>
  </si>
  <si>
    <t>empid</t>
    <phoneticPr fontId="1" type="noConversion"/>
  </si>
  <si>
    <t>number</t>
    <phoneticPr fontId="1" type="noConversion"/>
  </si>
  <si>
    <t>null</t>
    <phoneticPr fontId="1" type="noConversion"/>
  </si>
  <si>
    <t>empname</t>
    <phoneticPr fontId="1" type="noConversion"/>
  </si>
  <si>
    <t>varchar2(10)</t>
    <phoneticPr fontId="1" type="noConversion"/>
  </si>
  <si>
    <t>varchar2(15)</t>
    <phoneticPr fontId="1" type="noConversion"/>
  </si>
  <si>
    <t>not null</t>
    <phoneticPr fontId="1" type="noConversion"/>
  </si>
  <si>
    <t>passwd</t>
    <phoneticPr fontId="1" type="noConversion"/>
  </si>
  <si>
    <t>varchar2(30)</t>
    <phoneticPr fontId="1" type="noConversion"/>
  </si>
  <si>
    <t>sex</t>
    <phoneticPr fontId="1" type="noConversion"/>
  </si>
  <si>
    <t>业务部分</t>
    <phoneticPr fontId="1" type="noConversion"/>
  </si>
  <si>
    <t>createuser</t>
    <phoneticPr fontId="1" type="noConversion"/>
  </si>
  <si>
    <t>createdate</t>
    <phoneticPr fontId="1" type="noConversion"/>
  </si>
  <si>
    <t>date</t>
    <phoneticPr fontId="1" type="noConversion"/>
  </si>
  <si>
    <t>sysdate</t>
    <phoneticPr fontId="1" type="noConversion"/>
  </si>
  <si>
    <t>modifyuser</t>
    <phoneticPr fontId="1" type="noConversion"/>
  </si>
  <si>
    <t>modifydate</t>
    <phoneticPr fontId="1" type="noConversion"/>
  </si>
  <si>
    <t>status</t>
    <phoneticPr fontId="1" type="noConversion"/>
  </si>
  <si>
    <t>状态位，0正常，1停用</t>
    <phoneticPr fontId="1" type="noConversion"/>
  </si>
  <si>
    <t>性别，0男性，1女性</t>
    <phoneticPr fontId="1" type="noConversion"/>
  </si>
  <si>
    <t>PK，用户内码</t>
    <phoneticPr fontId="1" type="noConversion"/>
  </si>
  <si>
    <t>用户名</t>
    <phoneticPr fontId="1" type="noConversion"/>
  </si>
  <si>
    <t>empcode</t>
    <phoneticPr fontId="1" type="noConversion"/>
  </si>
  <si>
    <t>用户工号</t>
    <phoneticPr fontId="1" type="noConversion"/>
  </si>
  <si>
    <t>密码密文</t>
    <phoneticPr fontId="1" type="noConversion"/>
  </si>
  <si>
    <t>修改人内码</t>
    <phoneticPr fontId="1" type="noConversion"/>
  </si>
  <si>
    <t>修改时间</t>
    <phoneticPr fontId="1" type="noConversion"/>
  </si>
  <si>
    <t>创建人内码</t>
    <phoneticPr fontId="1" type="noConversion"/>
  </si>
  <si>
    <t>创建时间</t>
    <phoneticPr fontId="1" type="noConversion"/>
  </si>
  <si>
    <t>deptid</t>
    <phoneticPr fontId="1" type="noConversion"/>
  </si>
  <si>
    <t>deptcode</t>
    <phoneticPr fontId="1" type="noConversion"/>
  </si>
  <si>
    <t>deptname</t>
    <phoneticPr fontId="1" type="noConversion"/>
  </si>
  <si>
    <t>deptlocation</t>
    <phoneticPr fontId="1" type="noConversion"/>
  </si>
  <si>
    <t>PK，部门内码</t>
    <phoneticPr fontId="1" type="noConversion"/>
  </si>
  <si>
    <t>部门编码</t>
    <phoneticPr fontId="1" type="noConversion"/>
  </si>
  <si>
    <t>部门名</t>
    <phoneticPr fontId="1" type="noConversion"/>
  </si>
  <si>
    <t>部门地址</t>
    <phoneticPr fontId="1" type="noConversion"/>
  </si>
  <si>
    <t>compid</t>
    <phoneticPr fontId="1" type="noConversion"/>
  </si>
  <si>
    <t>compcode</t>
    <phoneticPr fontId="1" type="noConversion"/>
  </si>
  <si>
    <t>compname</t>
    <phoneticPr fontId="1" type="noConversion"/>
  </si>
  <si>
    <t>compadd</t>
    <phoneticPr fontId="1" type="noConversion"/>
  </si>
  <si>
    <t>PK，公司内码</t>
    <phoneticPr fontId="1" type="noConversion"/>
  </si>
  <si>
    <t>公司编码</t>
    <phoneticPr fontId="1" type="noConversion"/>
  </si>
  <si>
    <t>公司名</t>
    <phoneticPr fontId="1" type="noConversion"/>
  </si>
  <si>
    <t>uscicode</t>
    <phoneticPr fontId="1" type="noConversion"/>
  </si>
  <si>
    <t>varchar2(20)</t>
    <phoneticPr fontId="1" type="noConversion"/>
  </si>
  <si>
    <t>统一社会信用代码</t>
    <phoneticPr fontId="1" type="noConversion"/>
  </si>
  <si>
    <t>公司注册地址</t>
    <phoneticPr fontId="1" type="noConversion"/>
  </si>
  <si>
    <t>菜单表</t>
    <phoneticPr fontId="1" type="noConversion"/>
  </si>
  <si>
    <t>menuid</t>
    <phoneticPr fontId="1" type="noConversion"/>
  </si>
  <si>
    <t>number</t>
  </si>
  <si>
    <t>number</t>
    <phoneticPr fontId="1" type="noConversion"/>
  </si>
  <si>
    <t>not null</t>
  </si>
  <si>
    <t>not null</t>
    <phoneticPr fontId="1" type="noConversion"/>
  </si>
  <si>
    <t>PK，菜单id</t>
    <phoneticPr fontId="1" type="noConversion"/>
  </si>
  <si>
    <t>menucode</t>
    <phoneticPr fontId="1" type="noConversion"/>
  </si>
  <si>
    <t>mununame</t>
    <phoneticPr fontId="1" type="noConversion"/>
  </si>
  <si>
    <t>level</t>
    <phoneticPr fontId="1" type="noConversion"/>
  </si>
  <si>
    <t>菜单层级</t>
    <phoneticPr fontId="1" type="noConversion"/>
  </si>
  <si>
    <t>sortid</t>
    <phoneticPr fontId="1" type="noConversion"/>
  </si>
  <si>
    <t>排序id</t>
    <phoneticPr fontId="1" type="noConversion"/>
  </si>
  <si>
    <t>subject</t>
    <phoneticPr fontId="1" type="noConversion"/>
  </si>
  <si>
    <t>分类</t>
    <phoneticPr fontId="1" type="noConversion"/>
  </si>
  <si>
    <t>MST</t>
    <phoneticPr fontId="1" type="noConversion"/>
  </si>
  <si>
    <t>varchar2(10)</t>
    <phoneticPr fontId="1" type="noConversion"/>
  </si>
  <si>
    <t>varchar2(30)</t>
    <phoneticPr fontId="1" type="noConversion"/>
  </si>
  <si>
    <t>varchar2(5)</t>
    <phoneticPr fontId="1" type="noConversion"/>
  </si>
  <si>
    <t>TAUTPERMISSIONGROUP</t>
  </si>
  <si>
    <t>pgroupid</t>
    <phoneticPr fontId="1" type="noConversion"/>
  </si>
  <si>
    <t>PK,权限组id</t>
    <phoneticPr fontId="1" type="noConversion"/>
  </si>
  <si>
    <t>pgroupname</t>
    <phoneticPr fontId="1" type="noConversion"/>
  </si>
  <si>
    <t>权限组编码</t>
    <phoneticPr fontId="1" type="noConversion"/>
  </si>
  <si>
    <t>pgroupcode</t>
    <phoneticPr fontId="1" type="noConversion"/>
  </si>
  <si>
    <t>权限组名</t>
    <phoneticPr fontId="1" type="noConversion"/>
  </si>
  <si>
    <t>desc</t>
  </si>
  <si>
    <t>varchar2(50)</t>
    <phoneticPr fontId="1" type="noConversion"/>
  </si>
  <si>
    <t>权限组简要说明</t>
    <phoneticPr fontId="1" type="noConversion"/>
  </si>
  <si>
    <t>TAUTGROUPMENU</t>
  </si>
  <si>
    <t>PK</t>
    <phoneticPr fontId="1" type="noConversion"/>
  </si>
  <si>
    <t>TAUTUSERPERMISSION</t>
  </si>
  <si>
    <t>TBUSPROJECT</t>
  </si>
  <si>
    <t>业务部分</t>
  </si>
  <si>
    <t>No</t>
  </si>
  <si>
    <t>column</t>
  </si>
  <si>
    <t>type</t>
  </si>
  <si>
    <t>null</t>
  </si>
  <si>
    <t>default</t>
  </si>
  <si>
    <t>prjid</t>
    <phoneticPr fontId="1" type="noConversion"/>
  </si>
  <si>
    <t>PK,项目id</t>
    <phoneticPr fontId="1" type="noConversion"/>
  </si>
  <si>
    <t>prjcode</t>
    <phoneticPr fontId="1" type="noConversion"/>
  </si>
  <si>
    <t>项目编码</t>
    <phoneticPr fontId="1" type="noConversion"/>
  </si>
  <si>
    <t>prjname</t>
    <phoneticPr fontId="1" type="noConversion"/>
  </si>
  <si>
    <t>项目名</t>
    <phoneticPr fontId="1" type="noConversion"/>
  </si>
  <si>
    <t>cstid</t>
    <phoneticPr fontId="1" type="noConversion"/>
  </si>
  <si>
    <t>客户id</t>
    <phoneticPr fontId="1" type="noConversion"/>
  </si>
  <si>
    <t>ownerid</t>
    <phoneticPr fontId="1" type="noConversion"/>
  </si>
  <si>
    <t>项目经理</t>
    <phoneticPr fontId="1" type="noConversion"/>
  </si>
  <si>
    <t>sponsorid</t>
    <phoneticPr fontId="1" type="noConversion"/>
  </si>
  <si>
    <t>项目发起人</t>
    <phoneticPr fontId="1" type="noConversion"/>
  </si>
  <si>
    <t>varchar2(1000)</t>
    <phoneticPr fontId="1" type="noConversion"/>
  </si>
  <si>
    <t>项目说明</t>
    <phoneticPr fontId="1" type="noConversion"/>
  </si>
  <si>
    <t>varchar2(2000)</t>
    <phoneticPr fontId="1" type="noConversion"/>
  </si>
  <si>
    <t>goal</t>
    <phoneticPr fontId="1" type="noConversion"/>
  </si>
  <si>
    <t>createuser</t>
  </si>
  <si>
    <t>创建人内码</t>
  </si>
  <si>
    <t>createdate</t>
  </si>
  <si>
    <t>date</t>
  </si>
  <si>
    <t>sysdate</t>
  </si>
  <si>
    <t>创建时间</t>
  </si>
  <si>
    <t>modifyuser</t>
  </si>
  <si>
    <t>修改人内码</t>
  </si>
  <si>
    <t>modifydate</t>
  </si>
  <si>
    <t>修改时间</t>
  </si>
  <si>
    <t>status</t>
  </si>
  <si>
    <t>状态位，0正常，1停用</t>
  </si>
  <si>
    <t>TBUSEVENT</t>
  </si>
  <si>
    <t>项目目标说明</t>
    <phoneticPr fontId="1" type="noConversion"/>
  </si>
  <si>
    <t>approvetime</t>
    <phoneticPr fontId="1" type="noConversion"/>
  </si>
  <si>
    <t>项目批准/发起时间</t>
    <phoneticPr fontId="1" type="noConversion"/>
  </si>
  <si>
    <t>expectedtime</t>
    <phoneticPr fontId="1" type="noConversion"/>
  </si>
  <si>
    <t>预期结束时间</t>
    <phoneticPr fontId="1" type="noConversion"/>
  </si>
  <si>
    <t>eventid</t>
    <phoneticPr fontId="1" type="noConversion"/>
  </si>
  <si>
    <t>PK,事件id</t>
    <phoneticPr fontId="1" type="noConversion"/>
  </si>
  <si>
    <t>reporter</t>
    <phoneticPr fontId="1" type="noConversion"/>
  </si>
  <si>
    <t>事件报告人id</t>
    <phoneticPr fontId="1" type="noConversion"/>
  </si>
  <si>
    <t>reportertime</t>
    <phoneticPr fontId="1" type="noConversion"/>
  </si>
  <si>
    <t>事件报告时间</t>
    <phoneticPr fontId="1" type="noConversion"/>
  </si>
  <si>
    <t>TBUSPRJEVENT</t>
  </si>
  <si>
    <t>项目id</t>
    <phoneticPr fontId="1" type="noConversion"/>
  </si>
  <si>
    <t>事件id</t>
    <phoneticPr fontId="1" type="noConversion"/>
  </si>
  <si>
    <t>leafid</t>
    <phoneticPr fontId="1" type="noConversion"/>
  </si>
  <si>
    <t>depth</t>
    <phoneticPr fontId="1" type="noConversion"/>
  </si>
  <si>
    <t>parentid</t>
    <phoneticPr fontId="1" type="noConversion"/>
  </si>
  <si>
    <t>父节点id</t>
    <phoneticPr fontId="1" type="noConversion"/>
  </si>
  <si>
    <t>PK，子叶id</t>
    <phoneticPr fontId="1" type="noConversion"/>
  </si>
  <si>
    <t>深度数</t>
    <phoneticPr fontId="1" type="noConversion"/>
  </si>
  <si>
    <t>TBUSPRJMEMBER</t>
  </si>
  <si>
    <t>PK，项目id</t>
    <phoneticPr fontId="1" type="noConversion"/>
  </si>
  <si>
    <t>PK，员工id</t>
    <phoneticPr fontId="1" type="noConversion"/>
  </si>
  <si>
    <t>Y</t>
    <phoneticPr fontId="1" type="noConversion"/>
  </si>
  <si>
    <t>Create SQL:</t>
    <phoneticPr fontId="1" type="noConversion"/>
  </si>
  <si>
    <t>Table Comment</t>
    <phoneticPr fontId="1" type="noConversion"/>
  </si>
  <si>
    <t>Column Comment</t>
    <phoneticPr fontId="1" type="noConversion"/>
  </si>
  <si>
    <t>PY</t>
    <phoneticPr fontId="1" type="noConversion"/>
  </si>
  <si>
    <t>admin</t>
    <phoneticPr fontId="1" type="noConversion"/>
  </si>
  <si>
    <t>管理员标记，0管理员，1普通用户</t>
    <phoneticPr fontId="1" type="noConversion"/>
  </si>
  <si>
    <t>部门表在业务中没有实际应用到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</si>
</sst>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F757-C681-4445-BD1E-9A20E277268C}">
  <dimension ref="A1:D13"/>
  <sheetViews>
    <sheetView tabSelected="1" zoomScale="150" zoomScaleNormal="150" workbookViewId="0">
      <selection activeCell="D13" sqref="D13"/>
    </sheetView>
  </sheetViews>
  <sheetFormatPr defaultColWidth="8.83203125" defaultRowHeight="14" x14ac:dyDescent="0.3"/>
  <cols>
    <col min="2" max="2" width="23.83203125" bestFit="1" customWidth="1"/>
    <col min="3" max="3" width="13" bestFit="1" customWidth="1"/>
  </cols>
  <sheetData>
    <row r="1" spans="1:4" x14ac:dyDescent="0.3">
      <c r="A1" t="s">
        <v>2</v>
      </c>
    </row>
    <row r="2" spans="1:4" x14ac:dyDescent="0.3">
      <c r="A2" t="s">
        <v>0</v>
      </c>
      <c r="B2" t="s">
        <v>3</v>
      </c>
      <c r="C2" t="s">
        <v>4</v>
      </c>
      <c r="D2" t="s">
        <v>1</v>
      </c>
    </row>
    <row r="3" spans="1:4" x14ac:dyDescent="0.3">
      <c r="A3">
        <v>1</v>
      </c>
      <c r="B3" t="s">
        <v>5</v>
      </c>
      <c r="C3" t="s">
        <v>13</v>
      </c>
      <c r="D3" t="s">
        <v>20</v>
      </c>
    </row>
    <row r="4" spans="1:4" x14ac:dyDescent="0.3">
      <c r="A4">
        <v>2</v>
      </c>
      <c r="B4" t="s">
        <v>6</v>
      </c>
      <c r="C4" t="s">
        <v>14</v>
      </c>
      <c r="D4" t="s">
        <v>20</v>
      </c>
    </row>
    <row r="5" spans="1:4" x14ac:dyDescent="0.3">
      <c r="A5">
        <v>3</v>
      </c>
      <c r="B5" t="s">
        <v>7</v>
      </c>
      <c r="C5" t="s">
        <v>15</v>
      </c>
      <c r="D5" t="s">
        <v>20</v>
      </c>
    </row>
    <row r="6" spans="1:4" x14ac:dyDescent="0.3">
      <c r="A6">
        <v>4</v>
      </c>
      <c r="B6" t="s">
        <v>9</v>
      </c>
      <c r="C6" t="s">
        <v>16</v>
      </c>
      <c r="D6" t="s">
        <v>20</v>
      </c>
    </row>
    <row r="7" spans="1:4" x14ac:dyDescent="0.3">
      <c r="A7">
        <v>5</v>
      </c>
      <c r="B7" t="s">
        <v>10</v>
      </c>
      <c r="C7" t="s">
        <v>17</v>
      </c>
      <c r="D7" t="s">
        <v>21</v>
      </c>
    </row>
    <row r="8" spans="1:4" x14ac:dyDescent="0.3">
      <c r="A8">
        <v>6</v>
      </c>
      <c r="B8" t="s">
        <v>11</v>
      </c>
      <c r="C8" t="s">
        <v>18</v>
      </c>
      <c r="D8" t="s">
        <v>21</v>
      </c>
    </row>
    <row r="9" spans="1:4" x14ac:dyDescent="0.3">
      <c r="A9">
        <v>7</v>
      </c>
      <c r="B9" t="s">
        <v>12</v>
      </c>
      <c r="C9" t="s">
        <v>19</v>
      </c>
      <c r="D9" t="s">
        <v>21</v>
      </c>
    </row>
    <row r="10" spans="1:4" x14ac:dyDescent="0.3">
      <c r="A10">
        <v>8</v>
      </c>
      <c r="B10" t="s">
        <v>22</v>
      </c>
      <c r="C10" t="s">
        <v>25</v>
      </c>
      <c r="D10" t="s">
        <v>30</v>
      </c>
    </row>
    <row r="11" spans="1:4" x14ac:dyDescent="0.3">
      <c r="A11">
        <v>9</v>
      </c>
      <c r="B11" t="s">
        <v>23</v>
      </c>
      <c r="C11" t="s">
        <v>26</v>
      </c>
      <c r="D11" t="s">
        <v>30</v>
      </c>
    </row>
    <row r="12" spans="1:4" x14ac:dyDescent="0.3">
      <c r="A12">
        <v>10</v>
      </c>
      <c r="B12" t="s">
        <v>24</v>
      </c>
      <c r="C12" t="s">
        <v>27</v>
      </c>
      <c r="D12" t="s">
        <v>30</v>
      </c>
    </row>
    <row r="13" spans="1:4" x14ac:dyDescent="0.3">
      <c r="A13">
        <v>11</v>
      </c>
      <c r="B13" t="s">
        <v>28</v>
      </c>
      <c r="C13" t="s">
        <v>29</v>
      </c>
      <c r="D13" t="s">
        <v>30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EAD3-5661-4A32-8504-975CF94B532D}">
  <dimension ref="A1:G40"/>
  <sheetViews>
    <sheetView zoomScale="150" zoomScaleNormal="150" workbookViewId="0">
      <selection activeCell="C1" sqref="C1"/>
    </sheetView>
  </sheetViews>
  <sheetFormatPr defaultColWidth="8.83203125" defaultRowHeight="14" x14ac:dyDescent="0.3"/>
  <cols>
    <col min="3" max="3" width="13.83203125" bestFit="1" customWidth="1"/>
    <col min="4" max="4" width="13.83203125" customWidth="1"/>
  </cols>
  <sheetData>
    <row r="1" spans="1:7" x14ac:dyDescent="0.3">
      <c r="A1" t="s">
        <v>115</v>
      </c>
    </row>
    <row r="2" spans="1:7" x14ac:dyDescent="0.3">
      <c r="A2" t="s">
        <v>25</v>
      </c>
    </row>
    <row r="3" spans="1:7" x14ac:dyDescent="0.3">
      <c r="A3" s="2" t="s">
        <v>116</v>
      </c>
      <c r="B3" s="2"/>
      <c r="C3" s="2"/>
      <c r="D3" s="2"/>
      <c r="E3" s="2"/>
      <c r="F3" s="2"/>
      <c r="G3" s="2"/>
    </row>
    <row r="4" spans="1:7" x14ac:dyDescent="0.3">
      <c r="A4" s="2" t="s">
        <v>117</v>
      </c>
      <c r="B4" s="2" t="s">
        <v>118</v>
      </c>
      <c r="C4" s="2" t="s">
        <v>119</v>
      </c>
      <c r="D4" s="2" t="s">
        <v>113</v>
      </c>
      <c r="E4" s="2" t="s">
        <v>120</v>
      </c>
      <c r="F4" s="2" t="s">
        <v>121</v>
      </c>
      <c r="G4" s="2" t="s">
        <v>109</v>
      </c>
    </row>
    <row r="5" spans="1:7" x14ac:dyDescent="0.3">
      <c r="A5">
        <v>1</v>
      </c>
      <c r="B5" t="s">
        <v>122</v>
      </c>
      <c r="C5" t="s">
        <v>36</v>
      </c>
      <c r="D5" t="s">
        <v>174</v>
      </c>
      <c r="E5" t="s">
        <v>41</v>
      </c>
      <c r="G5" t="s">
        <v>123</v>
      </c>
    </row>
    <row r="6" spans="1:7" x14ac:dyDescent="0.3">
      <c r="A6">
        <v>2</v>
      </c>
      <c r="B6" t="s">
        <v>124</v>
      </c>
      <c r="C6" t="s">
        <v>80</v>
      </c>
      <c r="E6" t="s">
        <v>41</v>
      </c>
      <c r="G6" t="s">
        <v>125</v>
      </c>
    </row>
    <row r="7" spans="1:7" x14ac:dyDescent="0.3">
      <c r="A7">
        <v>3</v>
      </c>
      <c r="B7" t="s">
        <v>126</v>
      </c>
      <c r="C7" t="s">
        <v>110</v>
      </c>
      <c r="E7" t="s">
        <v>41</v>
      </c>
      <c r="G7" t="s">
        <v>127</v>
      </c>
    </row>
    <row r="8" spans="1:7" x14ac:dyDescent="0.3">
      <c r="A8">
        <v>4</v>
      </c>
      <c r="B8" t="s">
        <v>128</v>
      </c>
      <c r="C8" t="s">
        <v>36</v>
      </c>
      <c r="G8" t="s">
        <v>129</v>
      </c>
    </row>
    <row r="9" spans="1:7" x14ac:dyDescent="0.3">
      <c r="A9">
        <v>5</v>
      </c>
      <c r="B9" t="s">
        <v>130</v>
      </c>
      <c r="C9" t="s">
        <v>36</v>
      </c>
      <c r="E9" t="s">
        <v>41</v>
      </c>
      <c r="G9" t="s">
        <v>131</v>
      </c>
    </row>
    <row r="10" spans="1:7" x14ac:dyDescent="0.3">
      <c r="A10">
        <v>6</v>
      </c>
      <c r="B10" t="s">
        <v>132</v>
      </c>
      <c r="C10" t="s">
        <v>36</v>
      </c>
      <c r="E10" t="s">
        <v>41</v>
      </c>
      <c r="G10" t="s">
        <v>133</v>
      </c>
    </row>
    <row r="11" spans="1:7" x14ac:dyDescent="0.3">
      <c r="A11">
        <v>7</v>
      </c>
      <c r="B11" t="s">
        <v>4</v>
      </c>
      <c r="C11" t="s">
        <v>136</v>
      </c>
      <c r="G11" t="s">
        <v>135</v>
      </c>
    </row>
    <row r="12" spans="1:7" x14ac:dyDescent="0.3">
      <c r="A12">
        <v>8</v>
      </c>
      <c r="B12" t="s">
        <v>137</v>
      </c>
      <c r="C12" t="s">
        <v>134</v>
      </c>
      <c r="G12" t="s">
        <v>151</v>
      </c>
    </row>
    <row r="13" spans="1:7" x14ac:dyDescent="0.3">
      <c r="A13">
        <v>9</v>
      </c>
      <c r="B13" t="s">
        <v>152</v>
      </c>
      <c r="C13" t="s">
        <v>48</v>
      </c>
      <c r="F13" t="s">
        <v>49</v>
      </c>
      <c r="G13" t="s">
        <v>153</v>
      </c>
    </row>
    <row r="14" spans="1:7" x14ac:dyDescent="0.3">
      <c r="A14">
        <v>10</v>
      </c>
      <c r="B14" t="s">
        <v>154</v>
      </c>
      <c r="C14" t="s">
        <v>48</v>
      </c>
      <c r="G14" t="s">
        <v>155</v>
      </c>
    </row>
    <row r="15" spans="1:7" x14ac:dyDescent="0.3">
      <c r="A15">
        <v>11</v>
      </c>
      <c r="B15" s="2" t="s">
        <v>138</v>
      </c>
      <c r="C15" s="2" t="s">
        <v>85</v>
      </c>
      <c r="D15" s="2"/>
      <c r="E15" s="2" t="s">
        <v>87</v>
      </c>
      <c r="F15" s="2"/>
      <c r="G15" s="2" t="s">
        <v>139</v>
      </c>
    </row>
    <row r="16" spans="1:7" x14ac:dyDescent="0.3">
      <c r="A16">
        <v>12</v>
      </c>
      <c r="B16" s="2" t="s">
        <v>140</v>
      </c>
      <c r="C16" s="2" t="s">
        <v>141</v>
      </c>
      <c r="D16" s="2"/>
      <c r="E16" s="2" t="s">
        <v>87</v>
      </c>
      <c r="F16" s="2" t="s">
        <v>142</v>
      </c>
      <c r="G16" s="2" t="s">
        <v>143</v>
      </c>
    </row>
    <row r="17" spans="1:7" x14ac:dyDescent="0.3">
      <c r="A17">
        <v>13</v>
      </c>
      <c r="B17" s="2" t="s">
        <v>144</v>
      </c>
      <c r="C17" s="2" t="s">
        <v>85</v>
      </c>
      <c r="D17" s="2"/>
      <c r="E17" s="2"/>
      <c r="F17" s="2"/>
      <c r="G17" s="2" t="s">
        <v>145</v>
      </c>
    </row>
    <row r="18" spans="1:7" x14ac:dyDescent="0.3">
      <c r="A18">
        <v>14</v>
      </c>
      <c r="B18" s="2" t="s">
        <v>146</v>
      </c>
      <c r="C18" s="2" t="s">
        <v>141</v>
      </c>
      <c r="D18" s="2"/>
      <c r="E18" s="2"/>
      <c r="F18" s="2"/>
      <c r="G18" s="2" t="s">
        <v>147</v>
      </c>
    </row>
    <row r="19" spans="1:7" x14ac:dyDescent="0.3">
      <c r="A19">
        <v>15</v>
      </c>
      <c r="B19" s="2" t="s">
        <v>148</v>
      </c>
      <c r="C19" s="2" t="s">
        <v>85</v>
      </c>
      <c r="D19" s="2"/>
      <c r="E19" s="2" t="s">
        <v>87</v>
      </c>
      <c r="F19" s="2">
        <v>0</v>
      </c>
      <c r="G19" s="2" t="s">
        <v>149</v>
      </c>
    </row>
    <row r="20" spans="1:7" x14ac:dyDescent="0.3">
      <c r="B20" s="2"/>
      <c r="C20" s="2"/>
      <c r="D20" s="2"/>
      <c r="E20" s="2"/>
      <c r="F20" s="2"/>
      <c r="G20" s="2"/>
    </row>
    <row r="21" spans="1:7" x14ac:dyDescent="0.3">
      <c r="B21" s="2"/>
      <c r="C21" s="2"/>
      <c r="D21" s="2"/>
      <c r="E21" s="2"/>
      <c r="F21" s="2"/>
      <c r="G21" s="2"/>
    </row>
    <row r="22" spans="1:7" x14ac:dyDescent="0.3">
      <c r="A22" t="s">
        <v>175</v>
      </c>
      <c r="B22" s="2"/>
      <c r="C22" s="2"/>
      <c r="D22" s="2"/>
      <c r="E22" s="2"/>
      <c r="F22" s="2"/>
      <c r="G22" s="2"/>
    </row>
    <row r="23" spans="1:7" x14ac:dyDescent="0.3">
      <c r="B23" s="2"/>
      <c r="C23" s="2"/>
      <c r="D23" s="2"/>
      <c r="E23" s="2"/>
      <c r="F23" s="2"/>
      <c r="G23" s="2"/>
    </row>
    <row r="24" spans="1:7" x14ac:dyDescent="0.3">
      <c r="A24" t="str">
        <f xml:space="preserve"> "create table "&amp;A1&amp;" ("</f>
        <v>create table TBUSPROJECT (</v>
      </c>
    </row>
    <row r="25" spans="1:7" x14ac:dyDescent="0.3">
      <c r="A25" t="str">
        <f>B5&amp;" "&amp;C5&amp;IF(D5="Y"," PRIMARY KEY","")&amp;IF(E5="not null"," NOT NULL","")&amp;IF(F5="",""," default "&amp;F5)&amp;" ,"</f>
        <v>prjid number PRIMARY KEY NOT NULL ,</v>
      </c>
    </row>
    <row r="26" spans="1:7" x14ac:dyDescent="0.3">
      <c r="A26" t="str">
        <f t="shared" ref="A26:A39" si="0">B6&amp;" "&amp;C6&amp;IF(D6="Y"," PRIMARY KEY","")&amp;IF(E6="not null"," NOT NULL","")&amp;IF(F6="",""," default "&amp;F6)&amp;" ,"</f>
        <v>prjcode varchar2(20) NOT NULL ,</v>
      </c>
    </row>
    <row r="27" spans="1:7" x14ac:dyDescent="0.3">
      <c r="A27" t="str">
        <f t="shared" si="0"/>
        <v>prjname varchar2(50) NOT NULL ,</v>
      </c>
    </row>
    <row r="28" spans="1:7" x14ac:dyDescent="0.3">
      <c r="A28" t="str">
        <f t="shared" si="0"/>
        <v>cstid number ,</v>
      </c>
    </row>
    <row r="29" spans="1:7" x14ac:dyDescent="0.3">
      <c r="A29" t="str">
        <f t="shared" si="0"/>
        <v>ownerid number NOT NULL ,</v>
      </c>
    </row>
    <row r="30" spans="1:7" x14ac:dyDescent="0.3">
      <c r="A30" t="str">
        <f t="shared" si="0"/>
        <v>sponsorid number NOT NULL ,</v>
      </c>
    </row>
    <row r="31" spans="1:7" x14ac:dyDescent="0.3">
      <c r="A31" t="str">
        <f t="shared" si="0"/>
        <v>desc varchar2(2000) ,</v>
      </c>
    </row>
    <row r="32" spans="1:7" x14ac:dyDescent="0.3">
      <c r="A32" t="str">
        <f t="shared" si="0"/>
        <v>goal varchar2(1000) ,</v>
      </c>
    </row>
    <row r="33" spans="1:1" x14ac:dyDescent="0.3">
      <c r="A33" t="str">
        <f t="shared" si="0"/>
        <v>approvetime date default sysdate ,</v>
      </c>
    </row>
    <row r="34" spans="1:1" x14ac:dyDescent="0.3">
      <c r="A34" t="str">
        <f t="shared" si="0"/>
        <v>expectedtime date ,</v>
      </c>
    </row>
    <row r="35" spans="1:1" x14ac:dyDescent="0.3">
      <c r="A35" t="str">
        <f t="shared" si="0"/>
        <v>createuser number NOT NULL ,</v>
      </c>
    </row>
    <row r="36" spans="1:1" x14ac:dyDescent="0.3">
      <c r="A36" t="str">
        <f t="shared" si="0"/>
        <v>createdate date NOT NULL default sysdate ,</v>
      </c>
    </row>
    <row r="37" spans="1:1" x14ac:dyDescent="0.3">
      <c r="A37" t="str">
        <f t="shared" si="0"/>
        <v>modifyuser number ,</v>
      </c>
    </row>
    <row r="38" spans="1:1" x14ac:dyDescent="0.3">
      <c r="A38" t="str">
        <f t="shared" si="0"/>
        <v>modifydate date ,</v>
      </c>
    </row>
    <row r="39" spans="1:1" x14ac:dyDescent="0.3">
      <c r="A39" t="str">
        <f t="shared" si="0"/>
        <v>status number NOT NULL default 0 ,</v>
      </c>
    </row>
    <row r="40" spans="1:1" x14ac:dyDescent="0.3">
      <c r="A40" t="str">
        <f>");"</f>
        <v>);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9F3A-DD9A-45E4-B6A0-8A0F2F5EDB37}">
  <dimension ref="A1:G27"/>
  <sheetViews>
    <sheetView zoomScale="150" zoomScaleNormal="150" workbookViewId="0">
      <selection activeCell="A27" sqref="A27"/>
    </sheetView>
  </sheetViews>
  <sheetFormatPr defaultColWidth="8.83203125" defaultRowHeight="14" x14ac:dyDescent="0.3"/>
  <cols>
    <col min="2" max="2" width="12" bestFit="1" customWidth="1"/>
    <col min="3" max="3" width="7.83203125" bestFit="1" customWidth="1"/>
    <col min="4" max="4" width="7.83203125" customWidth="1"/>
  </cols>
  <sheetData>
    <row r="1" spans="1:7" x14ac:dyDescent="0.3">
      <c r="A1" t="s">
        <v>150</v>
      </c>
    </row>
    <row r="2" spans="1:7" x14ac:dyDescent="0.3">
      <c r="A2" t="s">
        <v>26</v>
      </c>
    </row>
    <row r="3" spans="1:7" x14ac:dyDescent="0.3">
      <c r="A3" s="2" t="s">
        <v>116</v>
      </c>
      <c r="B3" s="2"/>
      <c r="C3" s="2"/>
      <c r="D3" s="2"/>
      <c r="E3" s="2"/>
      <c r="F3" s="2"/>
      <c r="G3" s="2"/>
    </row>
    <row r="4" spans="1:7" x14ac:dyDescent="0.3">
      <c r="A4" s="2" t="s">
        <v>117</v>
      </c>
      <c r="B4" s="2" t="s">
        <v>118</v>
      </c>
      <c r="C4" s="2" t="s">
        <v>119</v>
      </c>
      <c r="D4" s="2" t="s">
        <v>113</v>
      </c>
      <c r="E4" s="2" t="s">
        <v>120</v>
      </c>
      <c r="F4" s="2" t="s">
        <v>121</v>
      </c>
      <c r="G4" s="2" t="s">
        <v>109</v>
      </c>
    </row>
    <row r="5" spans="1:7" x14ac:dyDescent="0.3">
      <c r="A5">
        <v>1</v>
      </c>
      <c r="B5" t="s">
        <v>156</v>
      </c>
      <c r="C5" t="s">
        <v>36</v>
      </c>
      <c r="D5" t="s">
        <v>174</v>
      </c>
      <c r="E5" t="s">
        <v>41</v>
      </c>
      <c r="G5" t="s">
        <v>157</v>
      </c>
    </row>
    <row r="6" spans="1:7" x14ac:dyDescent="0.3">
      <c r="A6">
        <v>2</v>
      </c>
      <c r="B6" t="s">
        <v>158</v>
      </c>
      <c r="C6" t="s">
        <v>36</v>
      </c>
      <c r="E6" t="s">
        <v>41</v>
      </c>
      <c r="G6" t="s">
        <v>159</v>
      </c>
    </row>
    <row r="7" spans="1:7" x14ac:dyDescent="0.3">
      <c r="A7">
        <v>3</v>
      </c>
      <c r="B7" t="s">
        <v>160</v>
      </c>
      <c r="C7" t="s">
        <v>48</v>
      </c>
      <c r="E7" t="s">
        <v>41</v>
      </c>
      <c r="F7" t="s">
        <v>49</v>
      </c>
      <c r="G7" t="s">
        <v>161</v>
      </c>
    </row>
    <row r="8" spans="1:7" x14ac:dyDescent="0.3">
      <c r="A8">
        <v>4</v>
      </c>
      <c r="B8" s="2" t="s">
        <v>138</v>
      </c>
      <c r="C8" s="2" t="s">
        <v>85</v>
      </c>
      <c r="D8" s="2"/>
      <c r="E8" s="2" t="s">
        <v>87</v>
      </c>
      <c r="F8" s="2"/>
      <c r="G8" s="2" t="s">
        <v>139</v>
      </c>
    </row>
    <row r="9" spans="1:7" x14ac:dyDescent="0.3">
      <c r="A9">
        <v>5</v>
      </c>
      <c r="B9" s="2" t="s">
        <v>140</v>
      </c>
      <c r="C9" s="2" t="s">
        <v>141</v>
      </c>
      <c r="D9" s="2"/>
      <c r="E9" s="2" t="s">
        <v>87</v>
      </c>
      <c r="F9" s="2" t="s">
        <v>142</v>
      </c>
      <c r="G9" s="2" t="s">
        <v>143</v>
      </c>
    </row>
    <row r="10" spans="1:7" x14ac:dyDescent="0.3">
      <c r="A10">
        <v>6</v>
      </c>
      <c r="B10" s="2" t="s">
        <v>144</v>
      </c>
      <c r="C10" s="2" t="s">
        <v>85</v>
      </c>
      <c r="D10" s="2"/>
      <c r="E10" s="2"/>
      <c r="F10" s="2"/>
      <c r="G10" s="2" t="s">
        <v>145</v>
      </c>
    </row>
    <row r="11" spans="1:7" x14ac:dyDescent="0.3">
      <c r="A11">
        <v>7</v>
      </c>
      <c r="B11" s="2" t="s">
        <v>146</v>
      </c>
      <c r="C11" s="2" t="s">
        <v>141</v>
      </c>
      <c r="D11" s="2"/>
      <c r="E11" s="2"/>
      <c r="F11" s="2"/>
      <c r="G11" s="2" t="s">
        <v>147</v>
      </c>
    </row>
    <row r="12" spans="1:7" x14ac:dyDescent="0.3">
      <c r="A12">
        <v>8</v>
      </c>
      <c r="B12" s="2" t="s">
        <v>148</v>
      </c>
      <c r="C12" s="2" t="s">
        <v>85</v>
      </c>
      <c r="D12" s="2"/>
      <c r="E12" s="2" t="s">
        <v>87</v>
      </c>
      <c r="F12" s="2">
        <v>0</v>
      </c>
      <c r="G12" s="2" t="s">
        <v>149</v>
      </c>
    </row>
    <row r="13" spans="1:7" x14ac:dyDescent="0.3">
      <c r="B13" s="2"/>
      <c r="C13" s="2"/>
      <c r="D13" s="2"/>
      <c r="E13" s="2"/>
      <c r="F13" s="2"/>
      <c r="G13" s="2"/>
    </row>
    <row r="15" spans="1:7" x14ac:dyDescent="0.3">
      <c r="A15" t="s">
        <v>175</v>
      </c>
    </row>
    <row r="17" spans="1:1" x14ac:dyDescent="0.3">
      <c r="A17" t="str">
        <f xml:space="preserve"> "create table "&amp;A1&amp;" ("</f>
        <v>create table TBUSEVENT (</v>
      </c>
    </row>
    <row r="18" spans="1:1" x14ac:dyDescent="0.3">
      <c r="A18" t="str">
        <f>B5&amp;" "&amp;C5&amp;IF(E5="not null"," NOT NULL","")&amp;IF(F5="",""," default "&amp;F5)&amp;" ,"</f>
        <v>eventid number NOT NULL ,</v>
      </c>
    </row>
    <row r="19" spans="1:1" x14ac:dyDescent="0.3">
      <c r="A19" t="str">
        <f t="shared" ref="A19:A23" si="0">B6&amp;" "&amp;C6&amp;IF(E6="not null"," NOT NULL","")&amp;IF(F6="",""," default "&amp;F6)&amp;" ,"</f>
        <v>reporter number NOT NULL ,</v>
      </c>
    </row>
    <row r="20" spans="1:1" x14ac:dyDescent="0.3">
      <c r="A20" t="str">
        <f t="shared" si="0"/>
        <v>reportertime date NOT NULL default sysdate ,</v>
      </c>
    </row>
    <row r="21" spans="1:1" x14ac:dyDescent="0.3">
      <c r="A21" t="str">
        <f t="shared" si="0"/>
        <v>createuser number NOT NULL ,</v>
      </c>
    </row>
    <row r="22" spans="1:1" x14ac:dyDescent="0.3">
      <c r="A22" t="str">
        <f t="shared" si="0"/>
        <v>createdate date NOT NULL default sysdate ,</v>
      </c>
    </row>
    <row r="23" spans="1:1" x14ac:dyDescent="0.3">
      <c r="A23" t="str">
        <f t="shared" si="0"/>
        <v>modifyuser number ,</v>
      </c>
    </row>
    <row r="24" spans="1:1" x14ac:dyDescent="0.3">
      <c r="A24" t="str">
        <f>B11&amp;" "&amp;C11&amp;IF(E11="not null"," NOT NULL","")&amp;IF(F11="",""," default "&amp;F11)&amp;" ,"</f>
        <v>modifydate date ,</v>
      </c>
    </row>
    <row r="25" spans="1:1" x14ac:dyDescent="0.3">
      <c r="A25" t="str">
        <f>B12&amp;" "&amp;C12&amp;IF(E12="not null"," NOT NULL","")&amp;IF(F12="",""," default "&amp;F12)&amp;" ,"</f>
        <v>status number NOT NULL default 0 ,</v>
      </c>
    </row>
    <row r="26" spans="1:1" x14ac:dyDescent="0.3">
      <c r="A26" t="str">
        <f>"PRIMARY KEY ("&amp;B5&amp;"),"</f>
        <v>PRIMARY KEY (eventid),</v>
      </c>
    </row>
    <row r="27" spans="1:1" x14ac:dyDescent="0.3">
      <c r="A27" t="str">
        <f>");"</f>
        <v>);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2748-ABEF-4AB1-B723-B3FF73D6D441}">
  <dimension ref="A1:G30"/>
  <sheetViews>
    <sheetView zoomScale="150" zoomScaleNormal="150" workbookViewId="0">
      <selection activeCell="A15" sqref="A15:XFD15"/>
    </sheetView>
  </sheetViews>
  <sheetFormatPr defaultColWidth="8.83203125" defaultRowHeight="14" x14ac:dyDescent="0.3"/>
  <sheetData>
    <row r="1" spans="1:7" x14ac:dyDescent="0.3">
      <c r="A1" t="s">
        <v>162</v>
      </c>
    </row>
    <row r="2" spans="1:7" x14ac:dyDescent="0.3">
      <c r="A2" t="s">
        <v>27</v>
      </c>
    </row>
    <row r="3" spans="1:7" x14ac:dyDescent="0.3">
      <c r="A3" s="2" t="s">
        <v>116</v>
      </c>
      <c r="B3" s="2"/>
      <c r="C3" s="2"/>
      <c r="D3" s="2"/>
      <c r="E3" s="2"/>
      <c r="F3" s="2"/>
      <c r="G3" s="2"/>
    </row>
    <row r="4" spans="1:7" x14ac:dyDescent="0.3">
      <c r="A4" s="2" t="s">
        <v>117</v>
      </c>
      <c r="B4" s="2" t="s">
        <v>118</v>
      </c>
      <c r="C4" s="2" t="s">
        <v>119</v>
      </c>
      <c r="D4" s="2" t="s">
        <v>113</v>
      </c>
      <c r="E4" s="2" t="s">
        <v>120</v>
      </c>
      <c r="F4" s="2" t="s">
        <v>121</v>
      </c>
      <c r="G4" s="2" t="s">
        <v>109</v>
      </c>
    </row>
    <row r="5" spans="1:7" x14ac:dyDescent="0.3">
      <c r="A5">
        <v>1</v>
      </c>
      <c r="B5" t="s">
        <v>122</v>
      </c>
      <c r="C5" t="s">
        <v>36</v>
      </c>
      <c r="E5" t="s">
        <v>41</v>
      </c>
      <c r="G5" t="s">
        <v>163</v>
      </c>
    </row>
    <row r="6" spans="1:7" x14ac:dyDescent="0.3">
      <c r="A6">
        <v>2</v>
      </c>
      <c r="B6" t="s">
        <v>156</v>
      </c>
      <c r="C6" t="s">
        <v>36</v>
      </c>
      <c r="E6" t="s">
        <v>41</v>
      </c>
      <c r="G6" t="s">
        <v>164</v>
      </c>
    </row>
    <row r="7" spans="1:7" x14ac:dyDescent="0.3">
      <c r="A7">
        <v>3</v>
      </c>
      <c r="B7" t="s">
        <v>165</v>
      </c>
      <c r="C7" t="s">
        <v>36</v>
      </c>
      <c r="D7" t="s">
        <v>174</v>
      </c>
      <c r="E7" t="s">
        <v>41</v>
      </c>
      <c r="G7" t="s">
        <v>169</v>
      </c>
    </row>
    <row r="8" spans="1:7" x14ac:dyDescent="0.3">
      <c r="A8">
        <v>4</v>
      </c>
      <c r="B8" t="s">
        <v>166</v>
      </c>
      <c r="C8" t="s">
        <v>36</v>
      </c>
      <c r="E8" t="s">
        <v>41</v>
      </c>
      <c r="G8" t="s">
        <v>170</v>
      </c>
    </row>
    <row r="9" spans="1:7" x14ac:dyDescent="0.3">
      <c r="A9">
        <v>5</v>
      </c>
      <c r="B9" t="s">
        <v>167</v>
      </c>
      <c r="C9" t="s">
        <v>36</v>
      </c>
      <c r="E9" t="s">
        <v>41</v>
      </c>
      <c r="G9" t="s">
        <v>168</v>
      </c>
    </row>
    <row r="10" spans="1:7" x14ac:dyDescent="0.3">
      <c r="A10">
        <v>6</v>
      </c>
      <c r="B10" s="2" t="s">
        <v>138</v>
      </c>
      <c r="C10" s="2" t="s">
        <v>85</v>
      </c>
      <c r="D10" s="2"/>
      <c r="E10" s="2" t="s">
        <v>87</v>
      </c>
      <c r="F10" s="2"/>
      <c r="G10" s="2" t="s">
        <v>139</v>
      </c>
    </row>
    <row r="11" spans="1:7" x14ac:dyDescent="0.3">
      <c r="A11">
        <v>7</v>
      </c>
      <c r="B11" s="2" t="s">
        <v>140</v>
      </c>
      <c r="C11" s="2" t="s">
        <v>141</v>
      </c>
      <c r="D11" s="2"/>
      <c r="E11" s="2" t="s">
        <v>87</v>
      </c>
      <c r="F11" s="2" t="s">
        <v>142</v>
      </c>
      <c r="G11" s="2" t="s">
        <v>143</v>
      </c>
    </row>
    <row r="12" spans="1:7" x14ac:dyDescent="0.3">
      <c r="A12">
        <v>8</v>
      </c>
      <c r="B12" s="2" t="s">
        <v>144</v>
      </c>
      <c r="C12" s="2" t="s">
        <v>85</v>
      </c>
      <c r="D12" s="2"/>
      <c r="E12" s="2"/>
      <c r="F12" s="2"/>
      <c r="G12" s="2" t="s">
        <v>145</v>
      </c>
    </row>
    <row r="13" spans="1:7" x14ac:dyDescent="0.3">
      <c r="A13">
        <v>9</v>
      </c>
      <c r="B13" s="2" t="s">
        <v>146</v>
      </c>
      <c r="C13" s="2" t="s">
        <v>141</v>
      </c>
      <c r="D13" s="2"/>
      <c r="E13" s="2"/>
      <c r="F13" s="2"/>
      <c r="G13" s="2" t="s">
        <v>147</v>
      </c>
    </row>
    <row r="14" spans="1:7" x14ac:dyDescent="0.3">
      <c r="A14">
        <v>10</v>
      </c>
      <c r="B14" s="2" t="s">
        <v>148</v>
      </c>
      <c r="C14" s="2" t="s">
        <v>85</v>
      </c>
      <c r="D14" s="2"/>
      <c r="E14" s="2" t="s">
        <v>87</v>
      </c>
      <c r="F14" s="2">
        <v>0</v>
      </c>
      <c r="G14" s="2" t="s">
        <v>149</v>
      </c>
    </row>
    <row r="15" spans="1:7" x14ac:dyDescent="0.3">
      <c r="B15" s="2"/>
      <c r="C15" s="2"/>
      <c r="D15" s="2"/>
      <c r="E15" s="2"/>
      <c r="F15" s="2"/>
      <c r="G15" s="2"/>
    </row>
    <row r="17" spans="1:1" x14ac:dyDescent="0.3">
      <c r="A17" t="s">
        <v>175</v>
      </c>
    </row>
    <row r="19" spans="1:1" x14ac:dyDescent="0.3">
      <c r="A19" t="str">
        <f xml:space="preserve"> "create table "&amp;A1&amp;" ("</f>
        <v>create table TBUSPRJEVENT (</v>
      </c>
    </row>
    <row r="20" spans="1:1" x14ac:dyDescent="0.3">
      <c r="A20" t="str">
        <f t="shared" ref="A20:A29" si="0">B5&amp;" "&amp;C5&amp;IF(D5="Y"," PRIMARY KEY","")&amp;IF(E5="not null"," NOT NULL","")&amp;IF(F5="",""," default "&amp;F5)&amp;" ,"</f>
        <v>prjid number NOT NULL ,</v>
      </c>
    </row>
    <row r="21" spans="1:1" x14ac:dyDescent="0.3">
      <c r="A21" t="str">
        <f t="shared" si="0"/>
        <v>eventid number NOT NULL ,</v>
      </c>
    </row>
    <row r="22" spans="1:1" x14ac:dyDescent="0.3">
      <c r="A22" t="str">
        <f t="shared" si="0"/>
        <v>leafid number PRIMARY KEY NOT NULL ,</v>
      </c>
    </row>
    <row r="23" spans="1:1" x14ac:dyDescent="0.3">
      <c r="A23" t="str">
        <f t="shared" si="0"/>
        <v>depth number NOT NULL ,</v>
      </c>
    </row>
    <row r="24" spans="1:1" x14ac:dyDescent="0.3">
      <c r="A24" t="str">
        <f t="shared" si="0"/>
        <v>parentid number NOT NULL ,</v>
      </c>
    </row>
    <row r="25" spans="1:1" x14ac:dyDescent="0.3">
      <c r="A25" t="str">
        <f t="shared" si="0"/>
        <v>createuser number NOT NULL ,</v>
      </c>
    </row>
    <row r="26" spans="1:1" x14ac:dyDescent="0.3">
      <c r="A26" t="str">
        <f t="shared" si="0"/>
        <v>createdate date NOT NULL default sysdate ,</v>
      </c>
    </row>
    <row r="27" spans="1:1" x14ac:dyDescent="0.3">
      <c r="A27" t="str">
        <f t="shared" si="0"/>
        <v>modifyuser number ,</v>
      </c>
    </row>
    <row r="28" spans="1:1" x14ac:dyDescent="0.3">
      <c r="A28" t="str">
        <f t="shared" si="0"/>
        <v>modifydate date ,</v>
      </c>
    </row>
    <row r="29" spans="1:1" x14ac:dyDescent="0.3">
      <c r="A29" t="str">
        <f t="shared" si="0"/>
        <v>status number NOT NULL default 0 ,</v>
      </c>
    </row>
    <row r="30" spans="1:1" x14ac:dyDescent="0.3">
      <c r="A30" t="str">
        <f>");"</f>
        <v>);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AF1C-C73E-49E1-8642-644C43AB355B}">
  <dimension ref="A1:G25"/>
  <sheetViews>
    <sheetView zoomScale="150" zoomScaleNormal="150" workbookViewId="0">
      <selection activeCell="E19" sqref="E19"/>
    </sheetView>
  </sheetViews>
  <sheetFormatPr defaultColWidth="8.83203125" defaultRowHeight="14" x14ac:dyDescent="0.3"/>
  <cols>
    <col min="2" max="2" width="11" bestFit="1" customWidth="1"/>
    <col min="3" max="3" width="7.83203125" bestFit="1" customWidth="1"/>
    <col min="4" max="4" width="7.83203125" customWidth="1"/>
  </cols>
  <sheetData>
    <row r="1" spans="1:7" x14ac:dyDescent="0.3">
      <c r="A1" s="2" t="s">
        <v>171</v>
      </c>
    </row>
    <row r="2" spans="1:7" x14ac:dyDescent="0.3">
      <c r="A2" t="s">
        <v>29</v>
      </c>
    </row>
    <row r="3" spans="1:7" x14ac:dyDescent="0.3">
      <c r="A3" s="2" t="s">
        <v>116</v>
      </c>
      <c r="B3" s="2"/>
      <c r="C3" s="2"/>
      <c r="D3" s="2"/>
      <c r="E3" s="2"/>
      <c r="F3" s="2"/>
      <c r="G3" s="2"/>
    </row>
    <row r="4" spans="1:7" x14ac:dyDescent="0.3">
      <c r="A4" s="2" t="s">
        <v>117</v>
      </c>
      <c r="B4" s="2" t="s">
        <v>118</v>
      </c>
      <c r="C4" s="2" t="s">
        <v>119</v>
      </c>
      <c r="D4" s="2" t="s">
        <v>178</v>
      </c>
      <c r="E4" s="2" t="s">
        <v>120</v>
      </c>
      <c r="F4" s="2" t="s">
        <v>121</v>
      </c>
      <c r="G4" s="2" t="s">
        <v>109</v>
      </c>
    </row>
    <row r="5" spans="1:7" x14ac:dyDescent="0.3">
      <c r="A5">
        <v>1</v>
      </c>
      <c r="B5" t="s">
        <v>122</v>
      </c>
      <c r="C5" t="s">
        <v>36</v>
      </c>
      <c r="D5" t="s">
        <v>174</v>
      </c>
      <c r="E5" t="s">
        <v>41</v>
      </c>
      <c r="G5" t="s">
        <v>172</v>
      </c>
    </row>
    <row r="6" spans="1:7" x14ac:dyDescent="0.3">
      <c r="A6">
        <v>2</v>
      </c>
      <c r="B6" t="s">
        <v>35</v>
      </c>
      <c r="C6" t="s">
        <v>36</v>
      </c>
      <c r="D6" t="s">
        <v>174</v>
      </c>
      <c r="E6" t="s">
        <v>41</v>
      </c>
      <c r="G6" t="s">
        <v>173</v>
      </c>
    </row>
    <row r="7" spans="1:7" x14ac:dyDescent="0.3">
      <c r="A7">
        <v>3</v>
      </c>
      <c r="B7" s="2" t="s">
        <v>138</v>
      </c>
      <c r="C7" s="2" t="s">
        <v>85</v>
      </c>
      <c r="D7" s="2"/>
      <c r="E7" s="2" t="s">
        <v>87</v>
      </c>
      <c r="F7" s="2"/>
      <c r="G7" s="2" t="s">
        <v>139</v>
      </c>
    </row>
    <row r="8" spans="1:7" x14ac:dyDescent="0.3">
      <c r="A8">
        <v>4</v>
      </c>
      <c r="B8" s="2" t="s">
        <v>140</v>
      </c>
      <c r="C8" s="2" t="s">
        <v>141</v>
      </c>
      <c r="D8" s="2"/>
      <c r="E8" s="2" t="s">
        <v>87</v>
      </c>
      <c r="F8" s="2" t="s">
        <v>142</v>
      </c>
      <c r="G8" s="2" t="s">
        <v>143</v>
      </c>
    </row>
    <row r="9" spans="1:7" x14ac:dyDescent="0.3">
      <c r="A9">
        <v>5</v>
      </c>
      <c r="B9" s="2" t="s">
        <v>144</v>
      </c>
      <c r="C9" s="2" t="s">
        <v>85</v>
      </c>
      <c r="D9" s="2"/>
      <c r="E9" s="2"/>
      <c r="F9" s="2"/>
      <c r="G9" s="2" t="s">
        <v>145</v>
      </c>
    </row>
    <row r="10" spans="1:7" x14ac:dyDescent="0.3">
      <c r="A10">
        <v>6</v>
      </c>
      <c r="B10" s="2" t="s">
        <v>146</v>
      </c>
      <c r="C10" s="2" t="s">
        <v>141</v>
      </c>
      <c r="D10" s="2"/>
      <c r="E10" s="2"/>
      <c r="F10" s="2"/>
      <c r="G10" s="2" t="s">
        <v>147</v>
      </c>
    </row>
    <row r="11" spans="1:7" x14ac:dyDescent="0.3">
      <c r="A11">
        <v>7</v>
      </c>
      <c r="B11" s="2" t="s">
        <v>148</v>
      </c>
      <c r="C11" s="2" t="s">
        <v>85</v>
      </c>
      <c r="D11" s="2"/>
      <c r="E11" s="2" t="s">
        <v>87</v>
      </c>
      <c r="F11" s="2">
        <v>0</v>
      </c>
      <c r="G11" s="2" t="s">
        <v>149</v>
      </c>
    </row>
    <row r="14" spans="1:7" x14ac:dyDescent="0.3">
      <c r="A14" t="s">
        <v>175</v>
      </c>
    </row>
    <row r="16" spans="1:7" x14ac:dyDescent="0.3">
      <c r="A16" t="str">
        <f xml:space="preserve"> "create table "&amp;A1&amp;" ("</f>
        <v>create table TBUSPRJMEMBER (</v>
      </c>
    </row>
    <row r="17" spans="1:1" x14ac:dyDescent="0.3">
      <c r="A17" t="str">
        <f t="shared" ref="A17:A23" si="0">B5&amp;" "&amp;C5&amp;IF(D5="Y"," PRIMARY KEY","")&amp;IF(E5="not null"," NOT NULL","")&amp;IF(F5="",""," default "&amp;F5)&amp;" ,"</f>
        <v>prjid number PRIMARY KEY NOT NULL ,</v>
      </c>
    </row>
    <row r="18" spans="1:1" x14ac:dyDescent="0.3">
      <c r="A18" t="str">
        <f t="shared" si="0"/>
        <v>empid number PRIMARY KEY NOT NULL ,</v>
      </c>
    </row>
    <row r="19" spans="1:1" x14ac:dyDescent="0.3">
      <c r="A19" t="str">
        <f t="shared" si="0"/>
        <v>createuser number NOT NULL ,</v>
      </c>
    </row>
    <row r="20" spans="1:1" x14ac:dyDescent="0.3">
      <c r="A20" t="str">
        <f t="shared" si="0"/>
        <v>createdate date NOT NULL default sysdate ,</v>
      </c>
    </row>
    <row r="21" spans="1:1" x14ac:dyDescent="0.3">
      <c r="A21" t="str">
        <f t="shared" si="0"/>
        <v>modifyuser number ,</v>
      </c>
    </row>
    <row r="22" spans="1:1" x14ac:dyDescent="0.3">
      <c r="A22" t="str">
        <f t="shared" si="0"/>
        <v>modifydate date ,</v>
      </c>
    </row>
    <row r="23" spans="1:1" x14ac:dyDescent="0.3">
      <c r="A23" t="str">
        <f t="shared" si="0"/>
        <v>status number NOT NULL default 0 ,</v>
      </c>
    </row>
    <row r="24" spans="1:1" x14ac:dyDescent="0.3">
      <c r="A24" t="str">
        <f>"PRIMARY KEY ("&amp;B5&amp;" ,"&amp;B6&amp;"),"</f>
        <v>PRIMARY KEY (prjid ,empid),</v>
      </c>
    </row>
    <row r="25" spans="1:1" x14ac:dyDescent="0.3">
      <c r="A25" t="str">
        <f>");"</f>
        <v>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6767-D9A5-4012-88D0-4A8C8B00FBE6}">
  <dimension ref="A1"/>
  <sheetViews>
    <sheetView workbookViewId="0">
      <selection activeCell="D11" sqref="D11"/>
    </sheetView>
  </sheetViews>
  <sheetFormatPr defaultColWidth="8.83203125" defaultRowHeight="14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9516-9F53-41D5-B3C5-685E6451A681}">
  <dimension ref="A1:G48"/>
  <sheetViews>
    <sheetView zoomScale="150" zoomScaleNormal="150" workbookViewId="0">
      <selection activeCell="A4" sqref="A4"/>
    </sheetView>
  </sheetViews>
  <sheetFormatPr defaultColWidth="8.83203125" defaultRowHeight="14" x14ac:dyDescent="0.3"/>
  <cols>
    <col min="1" max="1" width="9.1640625" bestFit="1" customWidth="1"/>
    <col min="2" max="2" width="11" bestFit="1" customWidth="1"/>
    <col min="3" max="3" width="11.5" bestFit="1" customWidth="1"/>
  </cols>
  <sheetData>
    <row r="1" spans="1:7" x14ac:dyDescent="0.3">
      <c r="A1" t="s">
        <v>7</v>
      </c>
    </row>
    <row r="2" spans="1:7" x14ac:dyDescent="0.3">
      <c r="A2" t="s">
        <v>15</v>
      </c>
    </row>
    <row r="3" spans="1:7" x14ac:dyDescent="0.3">
      <c r="A3" t="s">
        <v>45</v>
      </c>
    </row>
    <row r="4" spans="1:7" x14ac:dyDescent="0.3">
      <c r="A4" t="s">
        <v>31</v>
      </c>
      <c r="B4" t="s">
        <v>32</v>
      </c>
      <c r="C4" t="s">
        <v>33</v>
      </c>
      <c r="D4" t="s">
        <v>113</v>
      </c>
      <c r="E4" t="s">
        <v>37</v>
      </c>
      <c r="F4" t="s">
        <v>34</v>
      </c>
      <c r="G4" t="s">
        <v>4</v>
      </c>
    </row>
    <row r="5" spans="1:7" x14ac:dyDescent="0.3">
      <c r="A5">
        <v>1</v>
      </c>
      <c r="B5" t="s">
        <v>72</v>
      </c>
      <c r="C5" t="s">
        <v>36</v>
      </c>
      <c r="D5" t="s">
        <v>174</v>
      </c>
      <c r="E5" t="s">
        <v>41</v>
      </c>
      <c r="G5" t="s">
        <v>76</v>
      </c>
    </row>
    <row r="6" spans="1:7" x14ac:dyDescent="0.3">
      <c r="A6">
        <v>2</v>
      </c>
      <c r="B6" t="s">
        <v>73</v>
      </c>
      <c r="C6" t="s">
        <v>39</v>
      </c>
      <c r="E6" t="s">
        <v>41</v>
      </c>
      <c r="G6" t="s">
        <v>77</v>
      </c>
    </row>
    <row r="7" spans="1:7" x14ac:dyDescent="0.3">
      <c r="A7">
        <v>3</v>
      </c>
      <c r="B7" t="s">
        <v>74</v>
      </c>
      <c r="C7" t="s">
        <v>40</v>
      </c>
      <c r="E7" t="s">
        <v>41</v>
      </c>
      <c r="G7" t="s">
        <v>78</v>
      </c>
    </row>
    <row r="8" spans="1:7" x14ac:dyDescent="0.3">
      <c r="A8">
        <v>4</v>
      </c>
      <c r="B8" t="s">
        <v>75</v>
      </c>
      <c r="C8" t="s">
        <v>43</v>
      </c>
      <c r="G8" t="s">
        <v>82</v>
      </c>
    </row>
    <row r="9" spans="1:7" x14ac:dyDescent="0.3">
      <c r="A9">
        <v>5</v>
      </c>
      <c r="B9" t="s">
        <v>79</v>
      </c>
      <c r="C9" t="s">
        <v>80</v>
      </c>
      <c r="G9" t="s">
        <v>81</v>
      </c>
    </row>
    <row r="10" spans="1:7" x14ac:dyDescent="0.3">
      <c r="A10">
        <v>6</v>
      </c>
      <c r="B10" t="s">
        <v>46</v>
      </c>
      <c r="C10" t="s">
        <v>36</v>
      </c>
      <c r="E10" t="s">
        <v>41</v>
      </c>
      <c r="G10" t="s">
        <v>62</v>
      </c>
    </row>
    <row r="11" spans="1:7" x14ac:dyDescent="0.3">
      <c r="A11">
        <v>7</v>
      </c>
      <c r="B11" t="s">
        <v>47</v>
      </c>
      <c r="C11" t="s">
        <v>48</v>
      </c>
      <c r="E11" t="s">
        <v>41</v>
      </c>
      <c r="F11" t="s">
        <v>49</v>
      </c>
      <c r="G11" t="s">
        <v>63</v>
      </c>
    </row>
    <row r="12" spans="1:7" x14ac:dyDescent="0.3">
      <c r="A12">
        <v>8</v>
      </c>
      <c r="B12" t="s">
        <v>50</v>
      </c>
      <c r="C12" t="s">
        <v>36</v>
      </c>
      <c r="G12" t="s">
        <v>60</v>
      </c>
    </row>
    <row r="13" spans="1:7" x14ac:dyDescent="0.3">
      <c r="A13">
        <v>9</v>
      </c>
      <c r="B13" t="s">
        <v>51</v>
      </c>
      <c r="C13" t="s">
        <v>48</v>
      </c>
      <c r="G13" t="s">
        <v>61</v>
      </c>
    </row>
    <row r="14" spans="1:7" x14ac:dyDescent="0.3">
      <c r="A14">
        <v>10</v>
      </c>
      <c r="B14" t="s">
        <v>52</v>
      </c>
      <c r="C14" t="s">
        <v>36</v>
      </c>
      <c r="E14" t="s">
        <v>41</v>
      </c>
      <c r="F14" s="1">
        <v>0</v>
      </c>
      <c r="G14" t="s">
        <v>53</v>
      </c>
    </row>
    <row r="17" spans="1:1" x14ac:dyDescent="0.3">
      <c r="A17" t="s">
        <v>175</v>
      </c>
    </row>
    <row r="19" spans="1:1" x14ac:dyDescent="0.3">
      <c r="A19" t="str">
        <f xml:space="preserve"> "create table "&amp;A1&amp;" ("</f>
        <v>create table TMSTCOMP (</v>
      </c>
    </row>
    <row r="20" spans="1:1" x14ac:dyDescent="0.3">
      <c r="A20" t="str">
        <f>B5&amp;" "&amp;C5&amp;IF(D5="Y"," PRIMARY KEY","")&amp;IF(E5="not null"," NOT NULL","")&amp;IF(F5="",""," default "&amp;F5)&amp;" ,"</f>
        <v>compid number PRIMARY KEY NOT NULL ,</v>
      </c>
    </row>
    <row r="21" spans="1:1" x14ac:dyDescent="0.3">
      <c r="A21" t="str">
        <f>B6&amp;" "&amp;C6&amp;IF(D6="Y"," PRIMARY KEY","")&amp;IF(E6="not null"," NOT NULL","")&amp;IF(F6="",""," default "&amp;F6)&amp;" ,"</f>
        <v>compcode varchar2(10) NOT NULL ,</v>
      </c>
    </row>
    <row r="22" spans="1:1" x14ac:dyDescent="0.3">
      <c r="A22" t="str">
        <f>B7&amp;" "&amp;C7&amp;IF(D7="Y"," PRIMARY KEY","")&amp;IF(E7="not null"," NOT NULL","")&amp;IF(F7="",""," default "&amp;F7)&amp;" ,"</f>
        <v>compname varchar2(15) NOT NULL ,</v>
      </c>
    </row>
    <row r="23" spans="1:1" x14ac:dyDescent="0.3">
      <c r="A23" t="str">
        <f>B8&amp;" "&amp;C8&amp;IF(D8="Y"," PRIMARY KEY","")&amp;IF(E8="not null"," NOT NULL","")&amp;IF(F8="",""," default "&amp;F8)&amp;" ,"</f>
        <v>compadd varchar2(30) ,</v>
      </c>
    </row>
    <row r="24" spans="1:1" x14ac:dyDescent="0.3">
      <c r="A24" t="str">
        <f>B9&amp;" "&amp;C9&amp;IF(D9="Y"," PRIMARY KEY","")&amp;IF(E9="not null"," NOT NULL","")&amp;IF(F9="",""," default "&amp;F9)&amp;" ,"</f>
        <v>uscicode varchar2(20) ,</v>
      </c>
    </row>
    <row r="25" spans="1:1" x14ac:dyDescent="0.3">
      <c r="A25" t="str">
        <f t="shared" ref="A25:A28" si="0">B10&amp;" "&amp;C10&amp;IF(D10="Y"," PRIMARY KEY","")&amp;IF(E10="not null"," NOT NULL","")&amp;IF(F10="",""," default "&amp;F10)&amp;" ,"</f>
        <v>createuser number NOT NULL ,</v>
      </c>
    </row>
    <row r="26" spans="1:1" x14ac:dyDescent="0.3">
      <c r="A26" t="str">
        <f t="shared" si="0"/>
        <v>createdate date NOT NULL default sysdate ,</v>
      </c>
    </row>
    <row r="27" spans="1:1" x14ac:dyDescent="0.3">
      <c r="A27" t="str">
        <f t="shared" si="0"/>
        <v>modifyuser number ,</v>
      </c>
    </row>
    <row r="28" spans="1:1" x14ac:dyDescent="0.3">
      <c r="A28" t="str">
        <f t="shared" si="0"/>
        <v>modifydate date ,</v>
      </c>
    </row>
    <row r="29" spans="1:1" x14ac:dyDescent="0.3">
      <c r="A29" t="str">
        <f>B14&amp;" "&amp;C14&amp;IF(D14="Y"," PRIMARY KEY","")&amp;IF(E14="not null"," NOT NULL","")&amp;IF(F14="",""," default "&amp;F14)&amp;" ,"</f>
        <v>status number NOT NULL default 0 ,</v>
      </c>
    </row>
    <row r="30" spans="1:1" x14ac:dyDescent="0.3">
      <c r="A30" t="str">
        <f t="shared" ref="A30" si="1">");"</f>
        <v>);</v>
      </c>
    </row>
    <row r="32" spans="1:1" x14ac:dyDescent="0.3">
      <c r="A32" t="s">
        <v>176</v>
      </c>
    </row>
    <row r="34" spans="1:1" x14ac:dyDescent="0.3">
      <c r="A34" t="str">
        <f>"comment on table "&amp;A1&amp;" is "&amp;"'"&amp;A2&amp;"';"</f>
        <v>comment on table TMSTCOMP is '公司表';</v>
      </c>
    </row>
    <row r="36" spans="1:1" x14ac:dyDescent="0.3">
      <c r="A36" t="s">
        <v>177</v>
      </c>
    </row>
    <row r="38" spans="1:1" x14ac:dyDescent="0.3">
      <c r="A38" t="str">
        <f xml:space="preserve"> "comment on column "&amp;A1&amp;"."&amp;B5&amp;" is "&amp;"'"&amp;G5&amp;"';"</f>
        <v>comment on column TMSTCOMP.compid is 'PK，公司内码';</v>
      </c>
    </row>
    <row r="39" spans="1:1" x14ac:dyDescent="0.3">
      <c r="A39" t="str">
        <f xml:space="preserve"> "comment on column "&amp;A1&amp;"."&amp;B6&amp;" is "&amp;"'"&amp;G6&amp;"';"</f>
        <v>comment on column TMSTCOMP.compcode is '公司编码';</v>
      </c>
    </row>
    <row r="40" spans="1:1" x14ac:dyDescent="0.3">
      <c r="A40" t="str">
        <f xml:space="preserve"> "comment on column "&amp;A1&amp;"."&amp;B7&amp;" is "&amp;"'"&amp;G7&amp;"';"</f>
        <v>comment on column TMSTCOMP.compname is '公司名';</v>
      </c>
    </row>
    <row r="41" spans="1:1" x14ac:dyDescent="0.3">
      <c r="A41" t="str">
        <f xml:space="preserve"> "comment on column "&amp;A1&amp;"."&amp;B8&amp;" is "&amp;"'"&amp;G8&amp;"';"</f>
        <v>comment on column TMSTCOMP.compadd is '公司注册地址';</v>
      </c>
    </row>
    <row r="42" spans="1:1" x14ac:dyDescent="0.3">
      <c r="A42" t="str">
        <f xml:space="preserve"> "comment on column "&amp;A1&amp;"."&amp;B9&amp;" is "&amp;"'"&amp;G9&amp;"';"</f>
        <v>comment on column TMSTCOMP.uscicode is '统一社会信用代码';</v>
      </c>
    </row>
    <row r="44" spans="1:1" x14ac:dyDescent="0.3">
      <c r="A44" t="str">
        <f xml:space="preserve"> "comment on column "&amp;A1&amp;"."&amp;B10&amp;" is "&amp;"'"&amp;G10&amp;"';"</f>
        <v>comment on column TMSTCOMP.createuser is '创建人内码';</v>
      </c>
    </row>
    <row r="45" spans="1:1" x14ac:dyDescent="0.3">
      <c r="A45" t="str">
        <f xml:space="preserve"> "comment on column "&amp;A1&amp;"."&amp;B11&amp;" is "&amp;"'"&amp;G11&amp;"';"</f>
        <v>comment on column TMSTCOMP.createdate is '创建时间';</v>
      </c>
    </row>
    <row r="46" spans="1:1" x14ac:dyDescent="0.3">
      <c r="A46" t="str">
        <f xml:space="preserve"> "comment on column "&amp;A1&amp;"."&amp;B12&amp;" is "&amp;"'"&amp;G12&amp;"';"</f>
        <v>comment on column TMSTCOMP.modifyuser is '修改人内码';</v>
      </c>
    </row>
    <row r="47" spans="1:1" x14ac:dyDescent="0.3">
      <c r="A47" t="str">
        <f xml:space="preserve"> "comment on column "&amp;A1&amp;"."&amp;B13&amp;" is "&amp;"'"&amp;G13&amp;"';"</f>
        <v>comment on column TMSTCOMP.modifydate is '修改时间';</v>
      </c>
    </row>
    <row r="48" spans="1:1" x14ac:dyDescent="0.3">
      <c r="A48" t="str">
        <f xml:space="preserve"> "comment on column "&amp;A1&amp;"."&amp;B14&amp;" is "&amp;"'"&amp;G14&amp;"';"</f>
        <v>comment on column TMSTCOMP.status is '状态位，0正常，1停用';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21814-3F40-42DB-95AD-20D354D5B23F}">
  <dimension ref="A1:G28"/>
  <sheetViews>
    <sheetView zoomScale="150" zoomScaleNormal="150" workbookViewId="0">
      <selection activeCell="B2" sqref="B2"/>
    </sheetView>
  </sheetViews>
  <sheetFormatPr defaultColWidth="8.83203125" defaultRowHeight="14" x14ac:dyDescent="0.3"/>
  <cols>
    <col min="2" max="2" width="12" bestFit="1" customWidth="1"/>
    <col min="3" max="3" width="11.5" bestFit="1" customWidth="1"/>
    <col min="4" max="4" width="11.5" customWidth="1"/>
  </cols>
  <sheetData>
    <row r="1" spans="1:7" x14ac:dyDescent="0.3">
      <c r="A1" t="s">
        <v>6</v>
      </c>
      <c r="B1" t="s">
        <v>181</v>
      </c>
    </row>
    <row r="2" spans="1:7" x14ac:dyDescent="0.3">
      <c r="A2" t="s">
        <v>14</v>
      </c>
    </row>
    <row r="3" spans="1:7" x14ac:dyDescent="0.3">
      <c r="A3" t="s">
        <v>45</v>
      </c>
    </row>
    <row r="4" spans="1:7" x14ac:dyDescent="0.3">
      <c r="A4" t="s">
        <v>31</v>
      </c>
      <c r="B4" t="s">
        <v>32</v>
      </c>
      <c r="C4" t="s">
        <v>33</v>
      </c>
      <c r="D4" t="s">
        <v>113</v>
      </c>
      <c r="E4" t="s">
        <v>37</v>
      </c>
      <c r="F4" t="s">
        <v>34</v>
      </c>
      <c r="G4" t="s">
        <v>4</v>
      </c>
    </row>
    <row r="5" spans="1:7" x14ac:dyDescent="0.3">
      <c r="A5">
        <v>1</v>
      </c>
      <c r="B5" t="s">
        <v>64</v>
      </c>
      <c r="C5" t="s">
        <v>36</v>
      </c>
      <c r="D5" t="s">
        <v>174</v>
      </c>
      <c r="E5" t="s">
        <v>41</v>
      </c>
      <c r="G5" t="s">
        <v>68</v>
      </c>
    </row>
    <row r="6" spans="1:7" x14ac:dyDescent="0.3">
      <c r="A6">
        <v>2</v>
      </c>
      <c r="B6" t="s">
        <v>65</v>
      </c>
      <c r="C6" t="s">
        <v>39</v>
      </c>
      <c r="E6" t="s">
        <v>41</v>
      </c>
      <c r="G6" t="s">
        <v>69</v>
      </c>
    </row>
    <row r="7" spans="1:7" x14ac:dyDescent="0.3">
      <c r="A7">
        <v>3</v>
      </c>
      <c r="B7" t="s">
        <v>66</v>
      </c>
      <c r="C7" t="s">
        <v>40</v>
      </c>
      <c r="E7" t="s">
        <v>41</v>
      </c>
      <c r="G7" t="s">
        <v>70</v>
      </c>
    </row>
    <row r="8" spans="1:7" x14ac:dyDescent="0.3">
      <c r="A8">
        <v>4</v>
      </c>
      <c r="B8" t="s">
        <v>67</v>
      </c>
      <c r="C8" t="s">
        <v>43</v>
      </c>
      <c r="G8" t="s">
        <v>71</v>
      </c>
    </row>
    <row r="9" spans="1:7" x14ac:dyDescent="0.3">
      <c r="A9">
        <v>5</v>
      </c>
      <c r="B9" t="s">
        <v>46</v>
      </c>
      <c r="C9" t="s">
        <v>36</v>
      </c>
      <c r="E9" t="s">
        <v>41</v>
      </c>
      <c r="G9" t="s">
        <v>62</v>
      </c>
    </row>
    <row r="10" spans="1:7" x14ac:dyDescent="0.3">
      <c r="A10">
        <v>6</v>
      </c>
      <c r="B10" t="s">
        <v>47</v>
      </c>
      <c r="C10" t="s">
        <v>48</v>
      </c>
      <c r="E10" t="s">
        <v>41</v>
      </c>
      <c r="F10" t="s">
        <v>49</v>
      </c>
      <c r="G10" t="s">
        <v>63</v>
      </c>
    </row>
    <row r="11" spans="1:7" x14ac:dyDescent="0.3">
      <c r="A11">
        <v>7</v>
      </c>
      <c r="B11" t="s">
        <v>50</v>
      </c>
      <c r="C11" t="s">
        <v>36</v>
      </c>
      <c r="G11" t="s">
        <v>60</v>
      </c>
    </row>
    <row r="12" spans="1:7" x14ac:dyDescent="0.3">
      <c r="A12">
        <v>8</v>
      </c>
      <c r="B12" t="s">
        <v>51</v>
      </c>
      <c r="C12" t="s">
        <v>48</v>
      </c>
      <c r="G12" t="s">
        <v>61</v>
      </c>
    </row>
    <row r="13" spans="1:7" x14ac:dyDescent="0.3">
      <c r="A13">
        <v>9</v>
      </c>
      <c r="B13" t="s">
        <v>52</v>
      </c>
      <c r="C13" t="s">
        <v>36</v>
      </c>
      <c r="E13" t="s">
        <v>41</v>
      </c>
      <c r="F13" s="1">
        <v>0</v>
      </c>
      <c r="G13" t="s">
        <v>53</v>
      </c>
    </row>
    <row r="16" spans="1:7" x14ac:dyDescent="0.3">
      <c r="A16" t="s">
        <v>175</v>
      </c>
    </row>
    <row r="18" spans="1:1" x14ac:dyDescent="0.3">
      <c r="A18" t="str">
        <f xml:space="preserve"> "create table "&amp;A1&amp;" ("</f>
        <v>create table TMSTDEPT (</v>
      </c>
    </row>
    <row r="19" spans="1:1" x14ac:dyDescent="0.3">
      <c r="A19" t="str">
        <f>B5&amp;" "&amp;C5&amp;IF(D5="Y"," PRIMARY KEY","")&amp;IF(E5="not null"," NOT NULL","")&amp;IF(F5="",""," default "&amp;F5)&amp;" ,"</f>
        <v>deptid number PRIMARY KEY NOT NULL ,</v>
      </c>
    </row>
    <row r="20" spans="1:1" x14ac:dyDescent="0.3">
      <c r="A20" t="str">
        <f t="shared" ref="A20:A27" si="0">B6&amp;" "&amp;C6&amp;IF(D6="Y"," PRIMARY KEY","")&amp;IF(E6="not null"," NOT NULL","")&amp;IF(F6="",""," default "&amp;F6)&amp;" ,"</f>
        <v>deptcode varchar2(10) NOT NULL ,</v>
      </c>
    </row>
    <row r="21" spans="1:1" x14ac:dyDescent="0.3">
      <c r="A21" t="str">
        <f t="shared" si="0"/>
        <v>deptname varchar2(15) NOT NULL ,</v>
      </c>
    </row>
    <row r="22" spans="1:1" x14ac:dyDescent="0.3">
      <c r="A22" t="str">
        <f t="shared" si="0"/>
        <v>deptlocation varchar2(30) ,</v>
      </c>
    </row>
    <row r="23" spans="1:1" x14ac:dyDescent="0.3">
      <c r="A23" t="str">
        <f t="shared" si="0"/>
        <v>createuser number NOT NULL ,</v>
      </c>
    </row>
    <row r="24" spans="1:1" x14ac:dyDescent="0.3">
      <c r="A24" t="str">
        <f t="shared" si="0"/>
        <v>createdate date NOT NULL default sysdate ,</v>
      </c>
    </row>
    <row r="25" spans="1:1" x14ac:dyDescent="0.3">
      <c r="A25" t="str">
        <f t="shared" si="0"/>
        <v>modifyuser number ,</v>
      </c>
    </row>
    <row r="26" spans="1:1" x14ac:dyDescent="0.3">
      <c r="A26" t="str">
        <f t="shared" si="0"/>
        <v>modifydate date ,</v>
      </c>
    </row>
    <row r="27" spans="1:1" x14ac:dyDescent="0.3">
      <c r="A27" t="str">
        <f t="shared" si="0"/>
        <v>status number NOT NULL default 0 ,</v>
      </c>
    </row>
    <row r="28" spans="1:1" x14ac:dyDescent="0.3">
      <c r="A28" t="str">
        <f>");"</f>
        <v>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BCCB0-C9B3-442E-8A5D-EC6C21539DC1}">
  <dimension ref="A1:G31"/>
  <sheetViews>
    <sheetView zoomScale="150" zoomScaleNormal="150" workbookViewId="0"/>
  </sheetViews>
  <sheetFormatPr defaultColWidth="8.83203125" defaultRowHeight="14" x14ac:dyDescent="0.3"/>
  <cols>
    <col min="2" max="2" width="10.33203125" bestFit="1" customWidth="1"/>
    <col min="3" max="3" width="11.5" bestFit="1" customWidth="1"/>
    <col min="4" max="4" width="11.5" customWidth="1"/>
  </cols>
  <sheetData>
    <row r="1" spans="1:7" x14ac:dyDescent="0.3">
      <c r="A1" t="s">
        <v>5</v>
      </c>
    </row>
    <row r="2" spans="1:7" x14ac:dyDescent="0.3">
      <c r="A2" t="s">
        <v>13</v>
      </c>
    </row>
    <row r="3" spans="1:7" x14ac:dyDescent="0.3">
      <c r="A3" t="s">
        <v>45</v>
      </c>
    </row>
    <row r="4" spans="1:7" x14ac:dyDescent="0.3">
      <c r="A4" t="s">
        <v>31</v>
      </c>
      <c r="B4" t="s">
        <v>32</v>
      </c>
      <c r="C4" t="s">
        <v>33</v>
      </c>
      <c r="D4" t="s">
        <v>113</v>
      </c>
      <c r="E4" t="s">
        <v>37</v>
      </c>
      <c r="F4" t="s">
        <v>34</v>
      </c>
      <c r="G4" t="s">
        <v>4</v>
      </c>
    </row>
    <row r="5" spans="1:7" x14ac:dyDescent="0.3">
      <c r="A5">
        <v>1</v>
      </c>
      <c r="B5" t="s">
        <v>35</v>
      </c>
      <c r="C5" t="s">
        <v>36</v>
      </c>
      <c r="D5" t="s">
        <v>174</v>
      </c>
      <c r="E5" t="s">
        <v>41</v>
      </c>
      <c r="G5" t="s">
        <v>55</v>
      </c>
    </row>
    <row r="6" spans="1:7" x14ac:dyDescent="0.3">
      <c r="A6">
        <v>2</v>
      </c>
      <c r="B6" t="s">
        <v>57</v>
      </c>
      <c r="C6" t="s">
        <v>39</v>
      </c>
      <c r="E6" t="s">
        <v>41</v>
      </c>
      <c r="G6" t="s">
        <v>58</v>
      </c>
    </row>
    <row r="7" spans="1:7" x14ac:dyDescent="0.3">
      <c r="A7">
        <v>3</v>
      </c>
      <c r="B7" t="s">
        <v>38</v>
      </c>
      <c r="C7" t="s">
        <v>40</v>
      </c>
      <c r="E7" t="s">
        <v>41</v>
      </c>
      <c r="G7" t="s">
        <v>56</v>
      </c>
    </row>
    <row r="8" spans="1:7" x14ac:dyDescent="0.3">
      <c r="A8">
        <v>4</v>
      </c>
      <c r="B8" t="s">
        <v>42</v>
      </c>
      <c r="C8" t="s">
        <v>43</v>
      </c>
      <c r="E8" t="s">
        <v>41</v>
      </c>
      <c r="G8" t="s">
        <v>59</v>
      </c>
    </row>
    <row r="9" spans="1:7" x14ac:dyDescent="0.3">
      <c r="A9">
        <v>5</v>
      </c>
      <c r="B9" t="s">
        <v>44</v>
      </c>
      <c r="C9" t="s">
        <v>36</v>
      </c>
      <c r="E9" t="s">
        <v>41</v>
      </c>
      <c r="F9">
        <v>1</v>
      </c>
      <c r="G9" t="s">
        <v>54</v>
      </c>
    </row>
    <row r="10" spans="1:7" x14ac:dyDescent="0.3">
      <c r="A10">
        <v>6</v>
      </c>
      <c r="B10" t="s">
        <v>46</v>
      </c>
      <c r="C10" t="s">
        <v>36</v>
      </c>
      <c r="E10" t="s">
        <v>41</v>
      </c>
      <c r="G10" t="s">
        <v>62</v>
      </c>
    </row>
    <row r="11" spans="1:7" x14ac:dyDescent="0.3">
      <c r="A11">
        <v>7</v>
      </c>
      <c r="B11" t="s">
        <v>47</v>
      </c>
      <c r="C11" t="s">
        <v>48</v>
      </c>
      <c r="E11" t="s">
        <v>41</v>
      </c>
      <c r="F11" t="s">
        <v>49</v>
      </c>
      <c r="G11" t="s">
        <v>63</v>
      </c>
    </row>
    <row r="12" spans="1:7" x14ac:dyDescent="0.3">
      <c r="A12">
        <v>8</v>
      </c>
      <c r="B12" t="s">
        <v>50</v>
      </c>
      <c r="C12" t="s">
        <v>36</v>
      </c>
      <c r="G12" t="s">
        <v>60</v>
      </c>
    </row>
    <row r="13" spans="1:7" x14ac:dyDescent="0.3">
      <c r="A13">
        <v>9</v>
      </c>
      <c r="B13" t="s">
        <v>51</v>
      </c>
      <c r="C13" t="s">
        <v>48</v>
      </c>
      <c r="G13" t="s">
        <v>61</v>
      </c>
    </row>
    <row r="14" spans="1:7" x14ac:dyDescent="0.3">
      <c r="A14">
        <v>10</v>
      </c>
      <c r="B14" t="s">
        <v>52</v>
      </c>
      <c r="C14" t="s">
        <v>36</v>
      </c>
      <c r="E14" t="s">
        <v>41</v>
      </c>
      <c r="F14" s="1">
        <v>0</v>
      </c>
      <c r="G14" t="s">
        <v>53</v>
      </c>
    </row>
    <row r="15" spans="1:7" x14ac:dyDescent="0.3">
      <c r="A15">
        <v>11</v>
      </c>
      <c r="B15" t="s">
        <v>179</v>
      </c>
      <c r="C15" t="s">
        <v>36</v>
      </c>
      <c r="E15" t="s">
        <v>41</v>
      </c>
      <c r="F15" s="1">
        <v>1</v>
      </c>
      <c r="G15" t="s">
        <v>180</v>
      </c>
    </row>
    <row r="17" spans="1:1" x14ac:dyDescent="0.3">
      <c r="A17" t="s">
        <v>175</v>
      </c>
    </row>
    <row r="19" spans="1:1" x14ac:dyDescent="0.3">
      <c r="A19" t="str">
        <f xml:space="preserve"> "create table "&amp;A1&amp;" ("</f>
        <v>create table TMSTUSER (</v>
      </c>
    </row>
    <row r="20" spans="1:1" x14ac:dyDescent="0.3">
      <c r="A20" t="str">
        <f t="shared" ref="A20:A30" si="0">B5&amp;" "&amp;C5&amp;IF(D5="Y"," PRIMARY KEY","")&amp;IF(E5="not null"," NOT NULL","")&amp;IF(F5="",""," default "&amp;F5)&amp;" ,"</f>
        <v>empid number PRIMARY KEY NOT NULL ,</v>
      </c>
    </row>
    <row r="21" spans="1:1" x14ac:dyDescent="0.3">
      <c r="A21" t="str">
        <f t="shared" si="0"/>
        <v>empcode varchar2(10) NOT NULL ,</v>
      </c>
    </row>
    <row r="22" spans="1:1" x14ac:dyDescent="0.3">
      <c r="A22" t="str">
        <f t="shared" si="0"/>
        <v>empname varchar2(15) NOT NULL ,</v>
      </c>
    </row>
    <row r="23" spans="1:1" x14ac:dyDescent="0.3">
      <c r="A23" t="str">
        <f t="shared" si="0"/>
        <v>passwd varchar2(30) NOT NULL ,</v>
      </c>
    </row>
    <row r="24" spans="1:1" x14ac:dyDescent="0.3">
      <c r="A24" t="str">
        <f t="shared" si="0"/>
        <v>sex number NOT NULL default 1 ,</v>
      </c>
    </row>
    <row r="25" spans="1:1" x14ac:dyDescent="0.3">
      <c r="A25" t="str">
        <f t="shared" si="0"/>
        <v>createuser number NOT NULL ,</v>
      </c>
    </row>
    <row r="26" spans="1:1" x14ac:dyDescent="0.3">
      <c r="A26" t="str">
        <f t="shared" si="0"/>
        <v>createdate date NOT NULL default sysdate ,</v>
      </c>
    </row>
    <row r="27" spans="1:1" x14ac:dyDescent="0.3">
      <c r="A27" t="str">
        <f t="shared" si="0"/>
        <v>modifyuser number ,</v>
      </c>
    </row>
    <row r="28" spans="1:1" x14ac:dyDescent="0.3">
      <c r="A28" t="str">
        <f t="shared" si="0"/>
        <v>modifydate date ,</v>
      </c>
    </row>
    <row r="29" spans="1:1" x14ac:dyDescent="0.3">
      <c r="A29" t="str">
        <f t="shared" si="0"/>
        <v>status number NOT NULL default 0 ,</v>
      </c>
    </row>
    <row r="30" spans="1:1" x14ac:dyDescent="0.3">
      <c r="A30" t="str">
        <f t="shared" si="0"/>
        <v>admin number NOT NULL default 1 ,</v>
      </c>
    </row>
    <row r="31" spans="1:1" x14ac:dyDescent="0.3">
      <c r="A31" t="str">
        <f>");"</f>
        <v>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D5A5-0734-4EBB-AAA3-9950AEEFB6BA}">
  <dimension ref="A1:G32"/>
  <sheetViews>
    <sheetView zoomScale="150" zoomScaleNormal="150" workbookViewId="0"/>
  </sheetViews>
  <sheetFormatPr defaultColWidth="8.83203125" defaultRowHeight="14" x14ac:dyDescent="0.3"/>
  <cols>
    <col min="2" max="2" width="11" bestFit="1" customWidth="1"/>
    <col min="3" max="3" width="11.5" bestFit="1" customWidth="1"/>
    <col min="4" max="4" width="11.5" customWidth="1"/>
  </cols>
  <sheetData>
    <row r="1" spans="1:7" x14ac:dyDescent="0.3">
      <c r="A1" t="s">
        <v>8</v>
      </c>
    </row>
    <row r="2" spans="1:7" x14ac:dyDescent="0.3">
      <c r="A2" t="s">
        <v>83</v>
      </c>
    </row>
    <row r="3" spans="1:7" x14ac:dyDescent="0.3">
      <c r="A3" t="s">
        <v>45</v>
      </c>
    </row>
    <row r="4" spans="1:7" x14ac:dyDescent="0.3">
      <c r="A4" t="s">
        <v>31</v>
      </c>
      <c r="B4" t="s">
        <v>32</v>
      </c>
      <c r="C4" t="s">
        <v>33</v>
      </c>
      <c r="D4" t="s">
        <v>113</v>
      </c>
      <c r="E4" t="s">
        <v>37</v>
      </c>
      <c r="F4" t="s">
        <v>34</v>
      </c>
      <c r="G4" t="s">
        <v>4</v>
      </c>
    </row>
    <row r="5" spans="1:7" x14ac:dyDescent="0.3">
      <c r="A5">
        <v>1</v>
      </c>
      <c r="B5" t="s">
        <v>84</v>
      </c>
      <c r="C5" t="s">
        <v>86</v>
      </c>
      <c r="D5" t="s">
        <v>174</v>
      </c>
      <c r="E5" t="s">
        <v>88</v>
      </c>
      <c r="G5" t="s">
        <v>89</v>
      </c>
    </row>
    <row r="6" spans="1:7" x14ac:dyDescent="0.3">
      <c r="A6">
        <v>2</v>
      </c>
      <c r="B6" t="s">
        <v>90</v>
      </c>
      <c r="C6" t="s">
        <v>99</v>
      </c>
      <c r="E6" t="s">
        <v>88</v>
      </c>
    </row>
    <row r="7" spans="1:7" x14ac:dyDescent="0.3">
      <c r="A7">
        <v>3</v>
      </c>
      <c r="B7" t="s">
        <v>91</v>
      </c>
      <c r="C7" t="s">
        <v>100</v>
      </c>
      <c r="E7" t="s">
        <v>88</v>
      </c>
    </row>
    <row r="8" spans="1:7" x14ac:dyDescent="0.3">
      <c r="A8">
        <v>4</v>
      </c>
      <c r="B8" t="s">
        <v>96</v>
      </c>
      <c r="C8" t="s">
        <v>101</v>
      </c>
      <c r="E8" t="s">
        <v>88</v>
      </c>
      <c r="F8" t="s">
        <v>98</v>
      </c>
      <c r="G8" t="s">
        <v>97</v>
      </c>
    </row>
    <row r="9" spans="1:7" x14ac:dyDescent="0.3">
      <c r="A9">
        <v>5</v>
      </c>
      <c r="B9" t="s">
        <v>92</v>
      </c>
      <c r="C9" t="s">
        <v>86</v>
      </c>
      <c r="E9" t="s">
        <v>88</v>
      </c>
      <c r="G9" t="s">
        <v>93</v>
      </c>
    </row>
    <row r="10" spans="1:7" x14ac:dyDescent="0.3">
      <c r="A10">
        <v>6</v>
      </c>
      <c r="B10" t="s">
        <v>94</v>
      </c>
      <c r="C10" t="s">
        <v>86</v>
      </c>
      <c r="G10" t="s">
        <v>95</v>
      </c>
    </row>
    <row r="11" spans="1:7" x14ac:dyDescent="0.3">
      <c r="A11">
        <v>7</v>
      </c>
      <c r="B11" t="s">
        <v>46</v>
      </c>
      <c r="C11" t="s">
        <v>36</v>
      </c>
      <c r="E11" t="s">
        <v>41</v>
      </c>
      <c r="G11" t="s">
        <v>62</v>
      </c>
    </row>
    <row r="12" spans="1:7" x14ac:dyDescent="0.3">
      <c r="A12">
        <v>8</v>
      </c>
      <c r="B12" t="s">
        <v>47</v>
      </c>
      <c r="C12" t="s">
        <v>48</v>
      </c>
      <c r="E12" t="s">
        <v>41</v>
      </c>
      <c r="F12" t="s">
        <v>49</v>
      </c>
      <c r="G12" t="s">
        <v>63</v>
      </c>
    </row>
    <row r="13" spans="1:7" x14ac:dyDescent="0.3">
      <c r="A13">
        <v>9</v>
      </c>
      <c r="B13" t="s">
        <v>50</v>
      </c>
      <c r="C13" t="s">
        <v>36</v>
      </c>
      <c r="G13" t="s">
        <v>60</v>
      </c>
    </row>
    <row r="14" spans="1:7" x14ac:dyDescent="0.3">
      <c r="A14">
        <v>10</v>
      </c>
      <c r="B14" t="s">
        <v>51</v>
      </c>
      <c r="C14" t="s">
        <v>48</v>
      </c>
      <c r="G14" t="s">
        <v>61</v>
      </c>
    </row>
    <row r="15" spans="1:7" x14ac:dyDescent="0.3">
      <c r="A15">
        <v>11</v>
      </c>
      <c r="B15" t="s">
        <v>52</v>
      </c>
      <c r="C15" t="s">
        <v>36</v>
      </c>
      <c r="E15" t="s">
        <v>41</v>
      </c>
      <c r="F15" s="1">
        <v>0</v>
      </c>
      <c r="G15" t="s">
        <v>53</v>
      </c>
    </row>
    <row r="18" spans="1:1" x14ac:dyDescent="0.3">
      <c r="A18" t="s">
        <v>175</v>
      </c>
    </row>
    <row r="20" spans="1:1" x14ac:dyDescent="0.3">
      <c r="A20" t="str">
        <f xml:space="preserve"> "create table "&amp;A1&amp;" ("</f>
        <v>create table TMSTMENU (</v>
      </c>
    </row>
    <row r="21" spans="1:1" x14ac:dyDescent="0.3">
      <c r="A21" t="str">
        <f>B5&amp;" "&amp;C5&amp;IF(D5="Y"," PRIMARY KEY","")&amp;IF(E5="not null"," NOT NULL","")&amp;IF(F5="",""," default "&amp;F5)&amp;" ,"</f>
        <v>menuid number PRIMARY KEY NOT NULL ,</v>
      </c>
    </row>
    <row r="22" spans="1:1" x14ac:dyDescent="0.3">
      <c r="A22" t="str">
        <f t="shared" ref="A22:A29" si="0">B6&amp;" "&amp;C6&amp;IF(D6="Y"," PRIMARY KEY","")&amp;IF(E6="not null"," NOT NULL","")&amp;IF(F6="",""," default "&amp;F6)&amp;" ,"</f>
        <v>menucode varchar2(10) NOT NULL ,</v>
      </c>
    </row>
    <row r="23" spans="1:1" x14ac:dyDescent="0.3">
      <c r="A23" t="str">
        <f t="shared" si="0"/>
        <v>mununame varchar2(30) NOT NULL ,</v>
      </c>
    </row>
    <row r="24" spans="1:1" x14ac:dyDescent="0.3">
      <c r="A24" t="str">
        <f t="shared" si="0"/>
        <v>subject varchar2(5) NOT NULL default MST ,</v>
      </c>
    </row>
    <row r="25" spans="1:1" x14ac:dyDescent="0.3">
      <c r="A25" t="str">
        <f t="shared" si="0"/>
        <v>level number NOT NULL ,</v>
      </c>
    </row>
    <row r="26" spans="1:1" x14ac:dyDescent="0.3">
      <c r="A26" t="str">
        <f t="shared" si="0"/>
        <v>sortid number ,</v>
      </c>
    </row>
    <row r="27" spans="1:1" x14ac:dyDescent="0.3">
      <c r="A27" t="str">
        <f t="shared" si="0"/>
        <v>createuser number NOT NULL ,</v>
      </c>
    </row>
    <row r="28" spans="1:1" x14ac:dyDescent="0.3">
      <c r="A28" t="str">
        <f t="shared" si="0"/>
        <v>createdate date NOT NULL default sysdate ,</v>
      </c>
    </row>
    <row r="29" spans="1:1" x14ac:dyDescent="0.3">
      <c r="A29" t="str">
        <f t="shared" si="0"/>
        <v>modifyuser number ,</v>
      </c>
    </row>
    <row r="30" spans="1:1" x14ac:dyDescent="0.3">
      <c r="A30" t="str">
        <f>B14&amp;" "&amp;C14&amp;IF(D14="Y"," PRIMARY KEY","")&amp;IF(E14="not null"," NOT NULL","")&amp;IF(F14="",""," default "&amp;F14)&amp;" ,"</f>
        <v>modifydate date ,</v>
      </c>
    </row>
    <row r="31" spans="1:1" x14ac:dyDescent="0.3">
      <c r="A31" t="str">
        <f>B15&amp;" "&amp;C15&amp;IF(D15="Y"," PRIMARY KEY","")&amp;IF(E15="not null"," NOT NULL","")&amp;IF(F15="",""," default "&amp;F15)&amp;" ,"</f>
        <v>status number NOT NULL default 0 ,</v>
      </c>
    </row>
    <row r="32" spans="1:1" x14ac:dyDescent="0.3">
      <c r="A32" t="str">
        <f>");"</f>
        <v>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B170-BF94-43A9-9A01-EF0B83748FD1}">
  <dimension ref="A1:G28"/>
  <sheetViews>
    <sheetView zoomScale="150" zoomScaleNormal="150" workbookViewId="0">
      <selection activeCell="C11" sqref="C11"/>
    </sheetView>
  </sheetViews>
  <sheetFormatPr defaultColWidth="8.83203125" defaultRowHeight="14" x14ac:dyDescent="0.3"/>
  <cols>
    <col min="2" max="2" width="12.5" bestFit="1" customWidth="1"/>
    <col min="3" max="3" width="11.5" bestFit="1" customWidth="1"/>
    <col min="4" max="4" width="11.5" customWidth="1"/>
  </cols>
  <sheetData>
    <row r="1" spans="1:7" x14ac:dyDescent="0.3">
      <c r="A1" t="s">
        <v>102</v>
      </c>
    </row>
    <row r="2" spans="1:7" x14ac:dyDescent="0.3">
      <c r="A2" t="s">
        <v>17</v>
      </c>
    </row>
    <row r="3" spans="1:7" x14ac:dyDescent="0.3">
      <c r="A3" t="s">
        <v>45</v>
      </c>
    </row>
    <row r="4" spans="1:7" x14ac:dyDescent="0.3">
      <c r="A4" t="s">
        <v>31</v>
      </c>
      <c r="B4" t="s">
        <v>32</v>
      </c>
      <c r="C4" t="s">
        <v>33</v>
      </c>
      <c r="D4" t="s">
        <v>113</v>
      </c>
      <c r="E4" t="s">
        <v>37</v>
      </c>
      <c r="F4" t="s">
        <v>34</v>
      </c>
      <c r="G4" t="s">
        <v>4</v>
      </c>
    </row>
    <row r="5" spans="1:7" x14ac:dyDescent="0.3">
      <c r="A5">
        <v>1</v>
      </c>
      <c r="B5" t="s">
        <v>103</v>
      </c>
      <c r="C5" t="s">
        <v>36</v>
      </c>
      <c r="D5" t="s">
        <v>174</v>
      </c>
      <c r="E5" t="s">
        <v>41</v>
      </c>
      <c r="G5" t="s">
        <v>104</v>
      </c>
    </row>
    <row r="6" spans="1:7" x14ac:dyDescent="0.3">
      <c r="A6">
        <v>2</v>
      </c>
      <c r="B6" t="s">
        <v>107</v>
      </c>
      <c r="C6" t="s">
        <v>39</v>
      </c>
      <c r="E6" t="s">
        <v>41</v>
      </c>
      <c r="G6" t="s">
        <v>106</v>
      </c>
    </row>
    <row r="7" spans="1:7" x14ac:dyDescent="0.3">
      <c r="A7">
        <v>3</v>
      </c>
      <c r="B7" t="s">
        <v>105</v>
      </c>
      <c r="C7" t="s">
        <v>40</v>
      </c>
      <c r="E7" t="s">
        <v>41</v>
      </c>
      <c r="G7" t="s">
        <v>108</v>
      </c>
    </row>
    <row r="8" spans="1:7" x14ac:dyDescent="0.3">
      <c r="A8">
        <v>4</v>
      </c>
      <c r="B8" t="s">
        <v>4</v>
      </c>
      <c r="C8" t="s">
        <v>110</v>
      </c>
      <c r="G8" t="s">
        <v>111</v>
      </c>
    </row>
    <row r="9" spans="1:7" x14ac:dyDescent="0.3">
      <c r="A9">
        <v>5</v>
      </c>
      <c r="B9" t="s">
        <v>46</v>
      </c>
      <c r="C9" t="s">
        <v>36</v>
      </c>
      <c r="E9" t="s">
        <v>41</v>
      </c>
      <c r="G9" t="s">
        <v>62</v>
      </c>
    </row>
    <row r="10" spans="1:7" x14ac:dyDescent="0.3">
      <c r="A10">
        <v>6</v>
      </c>
      <c r="B10" t="s">
        <v>47</v>
      </c>
      <c r="C10" t="s">
        <v>48</v>
      </c>
      <c r="E10" t="s">
        <v>41</v>
      </c>
      <c r="F10" t="s">
        <v>49</v>
      </c>
      <c r="G10" t="s">
        <v>63</v>
      </c>
    </row>
    <row r="11" spans="1:7" x14ac:dyDescent="0.3">
      <c r="A11">
        <v>7</v>
      </c>
      <c r="B11" t="s">
        <v>50</v>
      </c>
      <c r="C11" t="s">
        <v>36</v>
      </c>
      <c r="G11" t="s">
        <v>60</v>
      </c>
    </row>
    <row r="12" spans="1:7" x14ac:dyDescent="0.3">
      <c r="A12">
        <v>8</v>
      </c>
      <c r="B12" t="s">
        <v>51</v>
      </c>
      <c r="C12" t="s">
        <v>48</v>
      </c>
      <c r="G12" t="s">
        <v>61</v>
      </c>
    </row>
    <row r="13" spans="1:7" x14ac:dyDescent="0.3">
      <c r="A13">
        <v>9</v>
      </c>
      <c r="B13" t="s">
        <v>52</v>
      </c>
      <c r="C13" t="s">
        <v>36</v>
      </c>
      <c r="E13" t="s">
        <v>41</v>
      </c>
      <c r="F13" s="1">
        <v>0</v>
      </c>
      <c r="G13" t="s">
        <v>53</v>
      </c>
    </row>
    <row r="16" spans="1:7" x14ac:dyDescent="0.3">
      <c r="A16" t="s">
        <v>175</v>
      </c>
    </row>
    <row r="18" spans="1:1" x14ac:dyDescent="0.3">
      <c r="A18" t="str">
        <f xml:space="preserve"> "create table "&amp;A1&amp;" ("</f>
        <v>create table TAUTPERMISSIONGROUP (</v>
      </c>
    </row>
    <row r="19" spans="1:1" x14ac:dyDescent="0.3">
      <c r="A19" t="str">
        <f t="shared" ref="A19:A27" si="0">B5&amp;" "&amp;C5&amp;IF(D5="Y"," PRIMARY KEY","")&amp;IF(E5="not null"," NOT NULL","")&amp;IF(F5="",""," default "&amp;F5)&amp;" ,"</f>
        <v>pgroupid number PRIMARY KEY NOT NULL ,</v>
      </c>
    </row>
    <row r="20" spans="1:1" x14ac:dyDescent="0.3">
      <c r="A20" t="str">
        <f t="shared" si="0"/>
        <v>pgroupcode varchar2(10) NOT NULL ,</v>
      </c>
    </row>
    <row r="21" spans="1:1" x14ac:dyDescent="0.3">
      <c r="A21" t="str">
        <f t="shared" si="0"/>
        <v>pgroupname varchar2(15) NOT NULL ,</v>
      </c>
    </row>
    <row r="22" spans="1:1" x14ac:dyDescent="0.3">
      <c r="A22" t="str">
        <f t="shared" si="0"/>
        <v>desc varchar2(50) ,</v>
      </c>
    </row>
    <row r="23" spans="1:1" x14ac:dyDescent="0.3">
      <c r="A23" t="str">
        <f t="shared" si="0"/>
        <v>createuser number NOT NULL ,</v>
      </c>
    </row>
    <row r="24" spans="1:1" x14ac:dyDescent="0.3">
      <c r="A24" t="str">
        <f t="shared" si="0"/>
        <v>createdate date NOT NULL default sysdate ,</v>
      </c>
    </row>
    <row r="25" spans="1:1" x14ac:dyDescent="0.3">
      <c r="A25" t="str">
        <f t="shared" si="0"/>
        <v>modifyuser number ,</v>
      </c>
    </row>
    <row r="26" spans="1:1" x14ac:dyDescent="0.3">
      <c r="A26" t="str">
        <f t="shared" si="0"/>
        <v>modifydate date ,</v>
      </c>
    </row>
    <row r="27" spans="1:1" x14ac:dyDescent="0.3">
      <c r="A27" t="str">
        <f t="shared" si="0"/>
        <v>status number NOT NULL default 0 ,</v>
      </c>
    </row>
    <row r="28" spans="1:1" x14ac:dyDescent="0.3">
      <c r="A28" t="str">
        <f>");"</f>
        <v>);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138C-4A64-49BC-828F-B36B33456D29}">
  <dimension ref="A1:G25"/>
  <sheetViews>
    <sheetView zoomScale="150" zoomScaleNormal="150" workbookViewId="0">
      <selection activeCell="A16" sqref="A16:A25"/>
    </sheetView>
  </sheetViews>
  <sheetFormatPr defaultColWidth="8.83203125" defaultRowHeight="14" x14ac:dyDescent="0.3"/>
  <cols>
    <col min="2" max="2" width="11" bestFit="1" customWidth="1"/>
  </cols>
  <sheetData>
    <row r="1" spans="1:7" x14ac:dyDescent="0.3">
      <c r="A1" t="s">
        <v>112</v>
      </c>
    </row>
    <row r="2" spans="1:7" x14ac:dyDescent="0.3">
      <c r="A2" t="s">
        <v>18</v>
      </c>
    </row>
    <row r="3" spans="1:7" x14ac:dyDescent="0.3">
      <c r="A3" t="s">
        <v>45</v>
      </c>
    </row>
    <row r="4" spans="1:7" x14ac:dyDescent="0.3">
      <c r="A4" t="s">
        <v>31</v>
      </c>
      <c r="B4" t="s">
        <v>32</v>
      </c>
      <c r="C4" t="s">
        <v>33</v>
      </c>
      <c r="D4" t="s">
        <v>113</v>
      </c>
      <c r="E4" t="s">
        <v>37</v>
      </c>
      <c r="F4" t="s">
        <v>34</v>
      </c>
      <c r="G4" t="s">
        <v>4</v>
      </c>
    </row>
    <row r="5" spans="1:7" x14ac:dyDescent="0.3">
      <c r="A5">
        <v>1</v>
      </c>
      <c r="B5" t="s">
        <v>103</v>
      </c>
      <c r="C5" t="s">
        <v>86</v>
      </c>
      <c r="D5" t="s">
        <v>174</v>
      </c>
      <c r="E5" t="s">
        <v>88</v>
      </c>
      <c r="G5" t="s">
        <v>113</v>
      </c>
    </row>
    <row r="6" spans="1:7" x14ac:dyDescent="0.3">
      <c r="A6">
        <v>2</v>
      </c>
      <c r="B6" t="s">
        <v>84</v>
      </c>
      <c r="C6" t="s">
        <v>86</v>
      </c>
      <c r="D6" t="s">
        <v>174</v>
      </c>
      <c r="E6" t="s">
        <v>88</v>
      </c>
      <c r="G6" t="s">
        <v>113</v>
      </c>
    </row>
    <row r="7" spans="1:7" x14ac:dyDescent="0.3">
      <c r="A7">
        <v>3</v>
      </c>
      <c r="B7" t="s">
        <v>46</v>
      </c>
      <c r="C7" t="s">
        <v>36</v>
      </c>
      <c r="E7" t="s">
        <v>41</v>
      </c>
      <c r="G7" t="s">
        <v>62</v>
      </c>
    </row>
    <row r="8" spans="1:7" x14ac:dyDescent="0.3">
      <c r="A8">
        <v>4</v>
      </c>
      <c r="B8" t="s">
        <v>47</v>
      </c>
      <c r="C8" t="s">
        <v>48</v>
      </c>
      <c r="E8" t="s">
        <v>41</v>
      </c>
      <c r="F8" t="s">
        <v>49</v>
      </c>
      <c r="G8" t="s">
        <v>63</v>
      </c>
    </row>
    <row r="9" spans="1:7" x14ac:dyDescent="0.3">
      <c r="A9">
        <v>5</v>
      </c>
      <c r="B9" t="s">
        <v>50</v>
      </c>
      <c r="C9" t="s">
        <v>36</v>
      </c>
      <c r="G9" t="s">
        <v>60</v>
      </c>
    </row>
    <row r="10" spans="1:7" x14ac:dyDescent="0.3">
      <c r="A10">
        <v>6</v>
      </c>
      <c r="B10" t="s">
        <v>51</v>
      </c>
      <c r="C10" t="s">
        <v>48</v>
      </c>
      <c r="G10" t="s">
        <v>61</v>
      </c>
    </row>
    <row r="11" spans="1:7" x14ac:dyDescent="0.3">
      <c r="A11">
        <v>7</v>
      </c>
      <c r="B11" t="s">
        <v>52</v>
      </c>
      <c r="C11" t="s">
        <v>36</v>
      </c>
      <c r="E11" t="s">
        <v>41</v>
      </c>
      <c r="F11" s="1">
        <v>0</v>
      </c>
      <c r="G11" t="s">
        <v>53</v>
      </c>
    </row>
    <row r="14" spans="1:7" x14ac:dyDescent="0.3">
      <c r="A14" t="s">
        <v>175</v>
      </c>
    </row>
    <row r="16" spans="1:7" x14ac:dyDescent="0.3">
      <c r="A16" t="str">
        <f xml:space="preserve"> "create table "&amp;A1&amp;" ("</f>
        <v>create table TAUTGROUPMENU (</v>
      </c>
    </row>
    <row r="17" spans="1:1" x14ac:dyDescent="0.3">
      <c r="A17" t="str">
        <f>B5&amp;" "&amp;C5&amp;IF(E5="not null"," NOT NULL","")&amp;IF(F5="",""," default "&amp;F5)&amp;" ,"</f>
        <v>pgroupid number NOT NULL ,</v>
      </c>
    </row>
    <row r="18" spans="1:1" x14ac:dyDescent="0.3">
      <c r="A18" t="str">
        <f t="shared" ref="A18:A23" si="0">B6&amp;" "&amp;C6&amp;IF(E6="not null"," NOT NULL","")&amp;IF(F6="",""," default "&amp;F6)&amp;" ,"</f>
        <v>menuid number NOT NULL ,</v>
      </c>
    </row>
    <row r="19" spans="1:1" x14ac:dyDescent="0.3">
      <c r="A19" t="str">
        <f t="shared" si="0"/>
        <v>createuser number NOT NULL ,</v>
      </c>
    </row>
    <row r="20" spans="1:1" x14ac:dyDescent="0.3">
      <c r="A20" t="str">
        <f t="shared" si="0"/>
        <v>createdate date NOT NULL default sysdate ,</v>
      </c>
    </row>
    <row r="21" spans="1:1" x14ac:dyDescent="0.3">
      <c r="A21" t="str">
        <f t="shared" si="0"/>
        <v>modifyuser number ,</v>
      </c>
    </row>
    <row r="22" spans="1:1" x14ac:dyDescent="0.3">
      <c r="A22" t="str">
        <f t="shared" si="0"/>
        <v>modifydate date ,</v>
      </c>
    </row>
    <row r="23" spans="1:1" x14ac:dyDescent="0.3">
      <c r="A23" t="str">
        <f t="shared" si="0"/>
        <v>status number NOT NULL default 0 ,</v>
      </c>
    </row>
    <row r="24" spans="1:1" x14ac:dyDescent="0.3">
      <c r="A24" t="str">
        <f>"PRIMARY KEY ("&amp;B5&amp;" ,"&amp;B6&amp;"),"</f>
        <v>PRIMARY KEY (pgroupid ,menuid),</v>
      </c>
    </row>
    <row r="25" spans="1:1" x14ac:dyDescent="0.3">
      <c r="A25" t="str">
        <f>");"</f>
        <v>);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AD354-BB85-45D8-B200-584C4144CEC4}">
  <dimension ref="A1:G25"/>
  <sheetViews>
    <sheetView zoomScale="150" zoomScaleNormal="150" workbookViewId="0">
      <selection activeCell="A24" sqref="A24"/>
    </sheetView>
  </sheetViews>
  <sheetFormatPr defaultColWidth="8.83203125" defaultRowHeight="14" x14ac:dyDescent="0.3"/>
  <cols>
    <col min="2" max="2" width="11" bestFit="1" customWidth="1"/>
    <col min="3" max="3" width="7.83203125" bestFit="1" customWidth="1"/>
    <col min="4" max="4" width="7.83203125" customWidth="1"/>
  </cols>
  <sheetData>
    <row r="1" spans="1:7" x14ac:dyDescent="0.3">
      <c r="A1" t="s">
        <v>114</v>
      </c>
    </row>
    <row r="2" spans="1:7" x14ac:dyDescent="0.3">
      <c r="A2" t="s">
        <v>19</v>
      </c>
    </row>
    <row r="3" spans="1:7" x14ac:dyDescent="0.3">
      <c r="A3" t="s">
        <v>45</v>
      </c>
    </row>
    <row r="4" spans="1:7" x14ac:dyDescent="0.3">
      <c r="A4" t="s">
        <v>31</v>
      </c>
      <c r="B4" t="s">
        <v>32</v>
      </c>
      <c r="C4" t="s">
        <v>33</v>
      </c>
      <c r="D4" t="s">
        <v>113</v>
      </c>
      <c r="E4" t="s">
        <v>37</v>
      </c>
      <c r="F4" t="s">
        <v>34</v>
      </c>
      <c r="G4" t="s">
        <v>4</v>
      </c>
    </row>
    <row r="5" spans="1:7" x14ac:dyDescent="0.3">
      <c r="A5">
        <v>1</v>
      </c>
      <c r="B5" t="s">
        <v>35</v>
      </c>
      <c r="C5" t="s">
        <v>36</v>
      </c>
      <c r="D5" t="s">
        <v>174</v>
      </c>
      <c r="E5" t="s">
        <v>41</v>
      </c>
      <c r="G5" t="s">
        <v>55</v>
      </c>
    </row>
    <row r="6" spans="1:7" x14ac:dyDescent="0.3">
      <c r="A6">
        <v>2</v>
      </c>
      <c r="B6" t="s">
        <v>103</v>
      </c>
      <c r="C6" t="s">
        <v>36</v>
      </c>
      <c r="D6" t="s">
        <v>174</v>
      </c>
      <c r="E6" t="s">
        <v>41</v>
      </c>
      <c r="G6" t="s">
        <v>104</v>
      </c>
    </row>
    <row r="7" spans="1:7" x14ac:dyDescent="0.3">
      <c r="A7">
        <v>3</v>
      </c>
      <c r="B7" t="s">
        <v>46</v>
      </c>
      <c r="C7" t="s">
        <v>36</v>
      </c>
      <c r="E7" t="s">
        <v>41</v>
      </c>
      <c r="G7" t="s">
        <v>62</v>
      </c>
    </row>
    <row r="8" spans="1:7" x14ac:dyDescent="0.3">
      <c r="A8">
        <v>4</v>
      </c>
      <c r="B8" t="s">
        <v>47</v>
      </c>
      <c r="C8" t="s">
        <v>48</v>
      </c>
      <c r="E8" t="s">
        <v>41</v>
      </c>
      <c r="F8" t="s">
        <v>49</v>
      </c>
      <c r="G8" t="s">
        <v>63</v>
      </c>
    </row>
    <row r="9" spans="1:7" x14ac:dyDescent="0.3">
      <c r="A9">
        <v>5</v>
      </c>
      <c r="B9" t="s">
        <v>50</v>
      </c>
      <c r="C9" t="s">
        <v>36</v>
      </c>
      <c r="G9" t="s">
        <v>60</v>
      </c>
    </row>
    <row r="10" spans="1:7" x14ac:dyDescent="0.3">
      <c r="A10">
        <v>6</v>
      </c>
      <c r="B10" t="s">
        <v>51</v>
      </c>
      <c r="C10" t="s">
        <v>48</v>
      </c>
      <c r="G10" t="s">
        <v>61</v>
      </c>
    </row>
    <row r="11" spans="1:7" x14ac:dyDescent="0.3">
      <c r="A11">
        <v>7</v>
      </c>
      <c r="B11" t="s">
        <v>52</v>
      </c>
      <c r="C11" t="s">
        <v>36</v>
      </c>
      <c r="E11" t="s">
        <v>41</v>
      </c>
      <c r="F11" s="1">
        <v>0</v>
      </c>
      <c r="G11" t="s">
        <v>53</v>
      </c>
    </row>
    <row r="14" spans="1:7" x14ac:dyDescent="0.3">
      <c r="A14" t="s">
        <v>175</v>
      </c>
    </row>
    <row r="16" spans="1:7" x14ac:dyDescent="0.3">
      <c r="A16" t="str">
        <f xml:space="preserve"> "create table "&amp;A1&amp;" ("</f>
        <v>create table TAUTUSERPERMISSION (</v>
      </c>
    </row>
    <row r="17" spans="1:1" x14ac:dyDescent="0.3">
      <c r="A17" t="str">
        <f>B5&amp;" "&amp;C5&amp;IF(E5="not null"," NOT NULL","")&amp;IF(F5="",""," default "&amp;F5)&amp;" ,"</f>
        <v>empid number NOT NULL ,</v>
      </c>
    </row>
    <row r="18" spans="1:1" x14ac:dyDescent="0.3">
      <c r="A18" t="str">
        <f t="shared" ref="A18:A22" si="0">B6&amp;" "&amp;C6&amp;IF(E6="not null"," NOT NULL","")&amp;IF(F6="",""," default "&amp;F6)&amp;" ,"</f>
        <v>pgroupid number NOT NULL ,</v>
      </c>
    </row>
    <row r="19" spans="1:1" x14ac:dyDescent="0.3">
      <c r="A19" t="str">
        <f t="shared" si="0"/>
        <v>createuser number NOT NULL ,</v>
      </c>
    </row>
    <row r="20" spans="1:1" x14ac:dyDescent="0.3">
      <c r="A20" t="str">
        <f t="shared" si="0"/>
        <v>createdate date NOT NULL default sysdate ,</v>
      </c>
    </row>
    <row r="21" spans="1:1" x14ac:dyDescent="0.3">
      <c r="A21" t="str">
        <f t="shared" si="0"/>
        <v>modifyuser number ,</v>
      </c>
    </row>
    <row r="22" spans="1:1" x14ac:dyDescent="0.3">
      <c r="A22" t="str">
        <f t="shared" si="0"/>
        <v>modifydate date ,</v>
      </c>
    </row>
    <row r="23" spans="1:1" x14ac:dyDescent="0.3">
      <c r="A23" t="str">
        <f>B11&amp;" "&amp;C11&amp;IF(E11="not null"," NOT NULL","")&amp;IF(F11="",""," default "&amp;F11)&amp;" ,"</f>
        <v>status number NOT NULL default 0 ,</v>
      </c>
    </row>
    <row r="24" spans="1:1" x14ac:dyDescent="0.3">
      <c r="A24" t="str">
        <f>"PRIMARY KEY ("&amp;B5&amp;" ,"&amp;B6&amp;"),"</f>
        <v>PRIMARY KEY (empid ,pgroupid),</v>
      </c>
    </row>
    <row r="25" spans="1:1" x14ac:dyDescent="0.3">
      <c r="A25" t="str">
        <f>");"</f>
        <v>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表设计</vt:lpstr>
      <vt:lpstr>ER</vt:lpstr>
      <vt:lpstr>TMSTCOMP</vt:lpstr>
      <vt:lpstr>TMSTDEPT</vt:lpstr>
      <vt:lpstr>TMSTUSER</vt:lpstr>
      <vt:lpstr>TMSTMENU</vt:lpstr>
      <vt:lpstr>TAUTPERMISSIONGROUP</vt:lpstr>
      <vt:lpstr>TAUTGROUPMENU</vt:lpstr>
      <vt:lpstr>TAUTUSERPERMISSION</vt:lpstr>
      <vt:lpstr>TBUSPROJECT</vt:lpstr>
      <vt:lpstr>TBUSEVENT</vt:lpstr>
      <vt:lpstr>TBUSPRJEVENT</vt:lpstr>
      <vt:lpstr>TBUSPRJMEMBER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Edmond Chen</dc:creator>
  <cp:lastModifiedBy>Edmond Chen</cp:lastModifiedBy>
  <dcterms:created xsi:type="dcterms:W3CDTF">2024-08-26T06:29:01Z</dcterms:created>
  <dcterms:modified xsi:type="dcterms:W3CDTF">2025-01-06T09:17:33Z</dcterms:modified>
</cp:coreProperties>
</file>