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Maassen\OneDrive - Glasaal Volendam B.V\Documenten\Phospolipids\Phospholipids\"/>
    </mc:Choice>
  </mc:AlternateContent>
  <xr:revisionPtr revIDLastSave="0" documentId="13_ncr:1_{B906D8A6-A84B-4F8F-BE1A-AE959A465ECB}" xr6:coauthVersionLast="47" xr6:coauthVersionMax="47" xr10:uidLastSave="{00000000-0000-0000-0000-000000000000}"/>
  <bookViews>
    <workbookView xWindow="-108" yWindow="-108" windowWidth="23256" windowHeight="12576" activeTab="3" xr2:uid="{07E2AC74-3FAF-440E-A3C3-4622EACE5284}"/>
  </bookViews>
  <sheets>
    <sheet name="Lenght1" sheetId="1" r:id="rId1"/>
    <sheet name="survival1" sheetId="2" r:id="rId2"/>
    <sheet name="Ingestion1" sheetId="3" r:id="rId3"/>
    <sheet name="Lenght2" sheetId="4" r:id="rId4"/>
    <sheet name="survival2" sheetId="5" r:id="rId5"/>
    <sheet name="Ingestion2" sheetId="6" r:id="rId6"/>
    <sheet name="Surfacearea" sheetId="7" r:id="rId7"/>
    <sheet name="Surfaceareameasure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J59" i="8" l="1"/>
  <c r="J45" i="8"/>
  <c r="L45" i="8" s="1"/>
  <c r="L39" i="8"/>
  <c r="M39" i="8"/>
  <c r="L40" i="8"/>
  <c r="M40" i="8"/>
  <c r="N40" i="8" s="1"/>
  <c r="L41" i="8"/>
  <c r="M41" i="8"/>
  <c r="N41" i="8" s="1"/>
  <c r="L42" i="8"/>
  <c r="M42" i="8"/>
  <c r="L43" i="8"/>
  <c r="M43" i="8"/>
  <c r="L44" i="8"/>
  <c r="M44" i="8"/>
  <c r="M45" i="8"/>
  <c r="L46" i="8"/>
  <c r="M46" i="8"/>
  <c r="L47" i="8"/>
  <c r="M47" i="8"/>
  <c r="L48" i="8"/>
  <c r="N48" i="8" s="1"/>
  <c r="M48" i="8"/>
  <c r="L49" i="8"/>
  <c r="M49" i="8"/>
  <c r="L50" i="8"/>
  <c r="M50" i="8"/>
  <c r="N50" i="8" s="1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N61" i="8" s="1"/>
  <c r="M61" i="8"/>
  <c r="L62" i="8"/>
  <c r="M62" i="8"/>
  <c r="L63" i="8"/>
  <c r="N63" i="8" s="1"/>
  <c r="M63" i="8"/>
  <c r="L64" i="8"/>
  <c r="M64" i="8"/>
  <c r="L65" i="8"/>
  <c r="M65" i="8"/>
  <c r="L66" i="8"/>
  <c r="M66" i="8"/>
  <c r="N66" i="8" s="1"/>
  <c r="L67" i="8"/>
  <c r="N67" i="8" s="1"/>
  <c r="M67" i="8"/>
  <c r="L68" i="8"/>
  <c r="N68" i="8" s="1"/>
  <c r="M68" i="8"/>
  <c r="L69" i="8"/>
  <c r="M69" i="8"/>
  <c r="N69" i="8"/>
  <c r="L70" i="8"/>
  <c r="N70" i="8" s="1"/>
  <c r="M70" i="8"/>
  <c r="L71" i="8"/>
  <c r="N71" i="8" s="1"/>
  <c r="M71" i="8"/>
  <c r="L72" i="8"/>
  <c r="M72" i="8"/>
  <c r="N72" i="8"/>
  <c r="L73" i="8"/>
  <c r="N73" i="8" s="1"/>
  <c r="M73" i="8"/>
  <c r="L74" i="8"/>
  <c r="N74" i="8" s="1"/>
  <c r="M74" i="8"/>
  <c r="L75" i="8"/>
  <c r="M75" i="8"/>
  <c r="L76" i="8"/>
  <c r="M76" i="8"/>
  <c r="L77" i="8"/>
  <c r="M77" i="8"/>
  <c r="N77" i="8" s="1"/>
  <c r="L78" i="8"/>
  <c r="M78" i="8"/>
  <c r="L79" i="8"/>
  <c r="M79" i="8"/>
  <c r="L80" i="8"/>
  <c r="N80" i="8" s="1"/>
  <c r="M80" i="8"/>
  <c r="L81" i="8"/>
  <c r="M81" i="8"/>
  <c r="L82" i="8"/>
  <c r="M82" i="8"/>
  <c r="L83" i="8"/>
  <c r="M83" i="8"/>
  <c r="L84" i="8"/>
  <c r="M84" i="8"/>
  <c r="N84" i="8" s="1"/>
  <c r="L85" i="8"/>
  <c r="M85" i="8"/>
  <c r="L86" i="8"/>
  <c r="M86" i="8"/>
  <c r="L87" i="8"/>
  <c r="N87" i="8" s="1"/>
  <c r="M87" i="8"/>
  <c r="L88" i="8"/>
  <c r="M88" i="8"/>
  <c r="L89" i="8"/>
  <c r="M89" i="8"/>
  <c r="L90" i="8"/>
  <c r="N90" i="8" s="1"/>
  <c r="M90" i="8"/>
  <c r="L91" i="8"/>
  <c r="N91" i="8" s="1"/>
  <c r="M91" i="8"/>
  <c r="L92" i="8"/>
  <c r="M92" i="8"/>
  <c r="L93" i="8"/>
  <c r="M93" i="8"/>
  <c r="N93" i="8"/>
  <c r="L94" i="8"/>
  <c r="M94" i="8"/>
  <c r="L95" i="8"/>
  <c r="M95" i="8"/>
  <c r="L96" i="8"/>
  <c r="M96" i="8"/>
  <c r="N96" i="8"/>
  <c r="L97" i="8"/>
  <c r="N97" i="8" s="1"/>
  <c r="M97" i="8"/>
  <c r="L98" i="8"/>
  <c r="M98" i="8"/>
  <c r="L99" i="8"/>
  <c r="M99" i="8"/>
  <c r="L100" i="8"/>
  <c r="M100" i="8"/>
  <c r="L101" i="8"/>
  <c r="M101" i="8"/>
  <c r="L102" i="8"/>
  <c r="M102" i="8"/>
  <c r="L103" i="8"/>
  <c r="M103" i="8"/>
  <c r="N103" i="8"/>
  <c r="L104" i="8"/>
  <c r="N104" i="8" s="1"/>
  <c r="M104" i="8"/>
  <c r="L105" i="8"/>
  <c r="N105" i="8" s="1"/>
  <c r="M105" i="8"/>
  <c r="L106" i="8"/>
  <c r="M106" i="8"/>
  <c r="N106" i="8"/>
  <c r="L107" i="8"/>
  <c r="M107" i="8"/>
  <c r="L108" i="8"/>
  <c r="M108" i="8"/>
  <c r="N108" i="8" s="1"/>
  <c r="L109" i="8"/>
  <c r="M109" i="8"/>
  <c r="N109" i="8"/>
  <c r="L110" i="8"/>
  <c r="M110" i="8"/>
  <c r="L111" i="8"/>
  <c r="M111" i="8"/>
  <c r="N111" i="8" s="1"/>
  <c r="L112" i="8"/>
  <c r="M112" i="8"/>
  <c r="N112" i="8"/>
  <c r="L113" i="8"/>
  <c r="M113" i="8"/>
  <c r="L114" i="8"/>
  <c r="M114" i="8"/>
  <c r="N114" i="8" s="1"/>
  <c r="L115" i="8"/>
  <c r="N115" i="8" s="1"/>
  <c r="M115" i="8"/>
  <c r="L116" i="8"/>
  <c r="M116" i="8"/>
  <c r="N116" i="8"/>
  <c r="L117" i="8"/>
  <c r="M117" i="8"/>
  <c r="N117" i="8" s="1"/>
  <c r="L118" i="8"/>
  <c r="N118" i="8" s="1"/>
  <c r="M118" i="8"/>
  <c r="L119" i="8"/>
  <c r="M119" i="8"/>
  <c r="N119" i="8"/>
  <c r="L120" i="8"/>
  <c r="M120" i="8"/>
  <c r="N120" i="8" s="1"/>
  <c r="M38" i="8"/>
  <c r="L38" i="8"/>
  <c r="M37" i="8"/>
  <c r="L37" i="8"/>
  <c r="N37" i="8" s="1"/>
  <c r="M36" i="8"/>
  <c r="N36" i="8" s="1"/>
  <c r="L36" i="8"/>
  <c r="M35" i="8"/>
  <c r="L35" i="8"/>
  <c r="M34" i="8"/>
  <c r="L34" i="8"/>
  <c r="M33" i="8"/>
  <c r="L33" i="8"/>
  <c r="N33" i="8" s="1"/>
  <c r="M32" i="8"/>
  <c r="L32" i="8"/>
  <c r="N32" i="8" s="1"/>
  <c r="M31" i="8"/>
  <c r="L31" i="8"/>
  <c r="N31" i="8" s="1"/>
  <c r="M30" i="8"/>
  <c r="L30" i="8"/>
  <c r="N30" i="8" s="1"/>
  <c r="M29" i="8"/>
  <c r="L29" i="8"/>
  <c r="N29" i="8" s="1"/>
  <c r="M28" i="8"/>
  <c r="L28" i="8"/>
  <c r="M27" i="8"/>
  <c r="L27" i="8"/>
  <c r="N27" i="8" s="1"/>
  <c r="M26" i="8"/>
  <c r="L26" i="8"/>
  <c r="N26" i="8" s="1"/>
  <c r="M25" i="8"/>
  <c r="N25" i="8" s="1"/>
  <c r="L25" i="8"/>
  <c r="M24" i="8"/>
  <c r="L24" i="8"/>
  <c r="M23" i="8"/>
  <c r="L23" i="8"/>
  <c r="M22" i="8"/>
  <c r="L22" i="8"/>
  <c r="N22" i="8" s="1"/>
  <c r="M21" i="8"/>
  <c r="L21" i="8"/>
  <c r="M20" i="8"/>
  <c r="N20" i="8" s="1"/>
  <c r="L20" i="8"/>
  <c r="M19" i="8"/>
  <c r="L19" i="8"/>
  <c r="M18" i="8"/>
  <c r="L18" i="8"/>
  <c r="N18" i="8" s="1"/>
  <c r="N17" i="8"/>
  <c r="M17" i="8"/>
  <c r="L17" i="8"/>
  <c r="M16" i="8"/>
  <c r="L16" i="8"/>
  <c r="N16" i="8" s="1"/>
  <c r="M15" i="8"/>
  <c r="L15" i="8"/>
  <c r="N15" i="8" s="1"/>
  <c r="M14" i="8"/>
  <c r="L14" i="8"/>
  <c r="N14" i="8" s="1"/>
  <c r="M13" i="8"/>
  <c r="L13" i="8"/>
  <c r="N13" i="8" s="1"/>
  <c r="M12" i="8"/>
  <c r="L12" i="8"/>
  <c r="M11" i="8"/>
  <c r="L11" i="8"/>
  <c r="N11" i="8" s="1"/>
  <c r="M10" i="8"/>
  <c r="L10" i="8"/>
  <c r="N10" i="8" s="1"/>
  <c r="M9" i="8"/>
  <c r="L9" i="8"/>
  <c r="N9" i="8" s="1"/>
  <c r="M8" i="8"/>
  <c r="L8" i="8"/>
  <c r="M7" i="8"/>
  <c r="L7" i="8"/>
  <c r="N7" i="8" s="1"/>
  <c r="N6" i="8"/>
  <c r="M6" i="8"/>
  <c r="L6" i="8"/>
  <c r="M5" i="8"/>
  <c r="L5" i="8"/>
  <c r="M4" i="8"/>
  <c r="L4" i="8"/>
  <c r="M3" i="8"/>
  <c r="L3" i="8"/>
  <c r="N3" i="8" s="1"/>
  <c r="N64" i="8" l="1"/>
  <c r="N60" i="8"/>
  <c r="N58" i="8"/>
  <c r="N56" i="8"/>
  <c r="N55" i="8"/>
  <c r="N107" i="8"/>
  <c r="N83" i="8"/>
  <c r="N86" i="8"/>
  <c r="N79" i="8"/>
  <c r="N4" i="8"/>
  <c r="N8" i="8"/>
  <c r="N19" i="8"/>
  <c r="N23" i="8"/>
  <c r="N34" i="8"/>
  <c r="N38" i="8"/>
  <c r="N89" i="8"/>
  <c r="N82" i="8"/>
  <c r="N113" i="8"/>
  <c r="N100" i="8"/>
  <c r="N92" i="8"/>
  <c r="N85" i="8"/>
  <c r="N76" i="8"/>
  <c r="N5" i="8"/>
  <c r="N12" i="8"/>
  <c r="N24" i="8"/>
  <c r="N35" i="8"/>
  <c r="N98" i="8"/>
  <c r="N95" i="8"/>
  <c r="N88" i="8"/>
  <c r="N110" i="8"/>
  <c r="N21" i="8"/>
  <c r="N28" i="8"/>
  <c r="N101" i="8"/>
  <c r="N94" i="8"/>
  <c r="N57" i="8"/>
  <c r="N75" i="8"/>
  <c r="N65" i="8"/>
  <c r="N62" i="8"/>
  <c r="N59" i="8"/>
  <c r="N53" i="8"/>
  <c r="N78" i="8"/>
  <c r="N99" i="8"/>
  <c r="N54" i="8"/>
  <c r="N81" i="8"/>
  <c r="N102" i="8"/>
  <c r="N42" i="8"/>
  <c r="N52" i="8"/>
  <c r="N51" i="8"/>
  <c r="N49" i="8"/>
  <c r="N47" i="8"/>
  <c r="N46" i="8"/>
  <c r="N45" i="8"/>
  <c r="N44" i="8"/>
  <c r="N43" i="8"/>
  <c r="N39" i="8"/>
</calcChain>
</file>

<file path=xl/sharedStrings.xml><?xml version="1.0" encoding="utf-8"?>
<sst xmlns="http://schemas.openxmlformats.org/spreadsheetml/2006/main" count="139" uniqueCount="21">
  <si>
    <t>Day</t>
  </si>
  <si>
    <t xml:space="preserve">DietB1 </t>
  </si>
  <si>
    <t>BasicDiet</t>
  </si>
  <si>
    <t>DietA</t>
  </si>
  <si>
    <t xml:space="preserve">NosoyDiet </t>
  </si>
  <si>
    <t>All</t>
  </si>
  <si>
    <t>big</t>
  </si>
  <si>
    <t>Ingestion</t>
  </si>
  <si>
    <t>lenght</t>
  </si>
  <si>
    <t>widht</t>
  </si>
  <si>
    <t>Rlengt</t>
  </si>
  <si>
    <t>Rwidth</t>
  </si>
  <si>
    <t xml:space="preserve">Surface </t>
  </si>
  <si>
    <t>a27</t>
  </si>
  <si>
    <t>b27</t>
  </si>
  <si>
    <t>NoSoy27</t>
  </si>
  <si>
    <t>a34</t>
  </si>
  <si>
    <t>b34</t>
  </si>
  <si>
    <t>NoSoy34</t>
  </si>
  <si>
    <t xml:space="preserve">Pooled </t>
  </si>
  <si>
    <t>Basicold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</si>
</sst>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0" xfId="0" applyNumberFormat="1"/>
    <xf numFmtId="2" fontId="0" fillId="0" borderId="14" xfId="0" applyNumberFormat="1" applyBorder="1"/>
    <xf numFmtId="0" fontId="1" fillId="0" borderId="8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8F2B-17D0-4497-966D-732EFB681C6E}">
  <dimension ref="A1:F38"/>
  <sheetViews>
    <sheetView workbookViewId="0">
      <pane ySplit="1" topLeftCell="A2" activePane="bottomLeft" state="frozen"/>
      <selection pane="bottomLeft" activeCell="J25" sqref="J25"/>
    </sheetView>
  </sheetViews>
  <sheetFormatPr defaultRowHeight="14.4" x14ac:dyDescent="0.3"/>
  <cols>
    <col min="5" max="5" width="10" bestFit="1" customWidth="1"/>
  </cols>
  <sheetData>
    <row r="1" spans="1:6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19</v>
      </c>
    </row>
    <row r="2" spans="1:6" x14ac:dyDescent="0.3">
      <c r="A2">
        <v>15</v>
      </c>
      <c r="B2">
        <v>7.46</v>
      </c>
      <c r="C2">
        <v>7.46</v>
      </c>
      <c r="D2">
        <v>7.46</v>
      </c>
      <c r="E2">
        <v>7.46</v>
      </c>
    </row>
    <row r="3" spans="1:6" x14ac:dyDescent="0.3">
      <c r="A3">
        <v>15</v>
      </c>
      <c r="B3">
        <v>7.62</v>
      </c>
      <c r="C3">
        <v>7.62</v>
      </c>
      <c r="D3">
        <v>7.62</v>
      </c>
      <c r="E3">
        <v>7.62</v>
      </c>
    </row>
    <row r="4" spans="1:6" x14ac:dyDescent="0.3">
      <c r="A4">
        <v>15</v>
      </c>
      <c r="B4">
        <v>7.85</v>
      </c>
      <c r="C4">
        <v>7.85</v>
      </c>
      <c r="D4">
        <v>7.85</v>
      </c>
      <c r="E4">
        <v>7.85</v>
      </c>
    </row>
    <row r="5" spans="1:6" x14ac:dyDescent="0.3">
      <c r="A5">
        <v>15</v>
      </c>
      <c r="B5">
        <v>7.03</v>
      </c>
      <c r="C5">
        <v>7.03</v>
      </c>
      <c r="D5">
        <v>7.03</v>
      </c>
      <c r="E5">
        <v>7.03</v>
      </c>
    </row>
    <row r="6" spans="1:6" x14ac:dyDescent="0.3">
      <c r="A6">
        <v>15</v>
      </c>
      <c r="B6">
        <v>7.82</v>
      </c>
      <c r="C6">
        <v>7.82</v>
      </c>
      <c r="D6">
        <v>7.82</v>
      </c>
      <c r="E6">
        <v>7.82</v>
      </c>
    </row>
    <row r="7" spans="1:6" x14ac:dyDescent="0.3">
      <c r="A7" s="15">
        <v>15</v>
      </c>
      <c r="B7" s="15">
        <v>7.17</v>
      </c>
      <c r="C7" s="15">
        <v>7.17</v>
      </c>
      <c r="D7" s="15">
        <v>7.17</v>
      </c>
      <c r="E7" s="15">
        <v>7.17</v>
      </c>
    </row>
    <row r="8" spans="1:6" x14ac:dyDescent="0.3">
      <c r="A8">
        <v>27</v>
      </c>
      <c r="C8">
        <v>9.18</v>
      </c>
      <c r="D8">
        <v>8.64</v>
      </c>
      <c r="E8">
        <v>8.9499999999999993</v>
      </c>
    </row>
    <row r="9" spans="1:6" x14ac:dyDescent="0.3">
      <c r="A9">
        <v>27</v>
      </c>
      <c r="C9">
        <v>8.6</v>
      </c>
      <c r="D9">
        <v>8.6300000000000008</v>
      </c>
      <c r="E9">
        <v>8.81</v>
      </c>
    </row>
    <row r="10" spans="1:6" x14ac:dyDescent="0.3">
      <c r="A10">
        <v>27</v>
      </c>
      <c r="C10">
        <v>8.4600000000000009</v>
      </c>
      <c r="D10">
        <v>8.56</v>
      </c>
      <c r="E10">
        <v>8.6</v>
      </c>
    </row>
    <row r="11" spans="1:6" x14ac:dyDescent="0.3">
      <c r="A11">
        <v>27</v>
      </c>
      <c r="C11">
        <v>8.34</v>
      </c>
      <c r="D11">
        <v>8.25</v>
      </c>
      <c r="E11">
        <v>8.4499999999999993</v>
      </c>
    </row>
    <row r="12" spans="1:6" x14ac:dyDescent="0.3">
      <c r="A12">
        <v>27</v>
      </c>
      <c r="C12">
        <v>8.26</v>
      </c>
      <c r="D12">
        <v>8.1300000000000008</v>
      </c>
      <c r="E12">
        <v>8.44</v>
      </c>
    </row>
    <row r="13" spans="1:6" x14ac:dyDescent="0.3">
      <c r="A13">
        <v>27</v>
      </c>
      <c r="C13">
        <v>8.1300000000000008</v>
      </c>
      <c r="D13">
        <v>8.1</v>
      </c>
      <c r="E13">
        <v>8.3000000000000007</v>
      </c>
    </row>
    <row r="14" spans="1:6" x14ac:dyDescent="0.3">
      <c r="A14" s="15">
        <v>27</v>
      </c>
      <c r="B14" s="15"/>
      <c r="C14" s="15">
        <v>8.11</v>
      </c>
      <c r="D14" s="15">
        <v>7.92</v>
      </c>
      <c r="E14" s="15">
        <v>8.17</v>
      </c>
    </row>
    <row r="15" spans="1:6" ht="12" customHeight="1" x14ac:dyDescent="0.3">
      <c r="A15">
        <v>34</v>
      </c>
      <c r="C15">
        <v>9.7100000000000009</v>
      </c>
      <c r="D15">
        <v>9.24</v>
      </c>
      <c r="E15">
        <v>9.7100000000000009</v>
      </c>
    </row>
    <row r="16" spans="1:6" hidden="1" x14ac:dyDescent="0.3">
      <c r="A16">
        <v>34</v>
      </c>
      <c r="C16">
        <v>9.5500000000000007</v>
      </c>
      <c r="D16">
        <v>9.16</v>
      </c>
      <c r="E16">
        <v>9.65</v>
      </c>
    </row>
    <row r="17" spans="1:6" x14ac:dyDescent="0.3">
      <c r="A17">
        <v>34</v>
      </c>
      <c r="C17">
        <v>9.3800000000000008</v>
      </c>
      <c r="D17">
        <v>9.11</v>
      </c>
      <c r="E17">
        <v>9.58</v>
      </c>
    </row>
    <row r="18" spans="1:6" x14ac:dyDescent="0.3">
      <c r="A18">
        <v>34</v>
      </c>
      <c r="C18">
        <v>9.31</v>
      </c>
      <c r="D18">
        <v>9.1</v>
      </c>
      <c r="E18">
        <v>9.4600000000000009</v>
      </c>
    </row>
    <row r="19" spans="1:6" x14ac:dyDescent="0.3">
      <c r="A19">
        <v>34</v>
      </c>
      <c r="C19">
        <v>9.3000000000000007</v>
      </c>
      <c r="D19">
        <v>8.9700000000000006</v>
      </c>
      <c r="E19">
        <v>9.36</v>
      </c>
    </row>
    <row r="20" spans="1:6" x14ac:dyDescent="0.3">
      <c r="A20">
        <v>34</v>
      </c>
      <c r="C20">
        <v>9.11</v>
      </c>
      <c r="D20">
        <v>8.86</v>
      </c>
      <c r="E20">
        <v>9.36</v>
      </c>
    </row>
    <row r="21" spans="1:6" x14ac:dyDescent="0.3">
      <c r="A21">
        <v>34</v>
      </c>
      <c r="C21">
        <v>9.07</v>
      </c>
      <c r="D21">
        <v>8.7899999999999991</v>
      </c>
      <c r="E21">
        <v>9.16</v>
      </c>
    </row>
    <row r="22" spans="1:6" x14ac:dyDescent="0.3">
      <c r="A22">
        <v>34</v>
      </c>
      <c r="C22">
        <v>9.0500000000000007</v>
      </c>
      <c r="D22">
        <v>8.7200000000000006</v>
      </c>
    </row>
    <row r="23" spans="1:6" x14ac:dyDescent="0.3">
      <c r="A23">
        <v>34</v>
      </c>
      <c r="C23">
        <v>8.91</v>
      </c>
      <c r="D23">
        <v>8.3000000000000007</v>
      </c>
      <c r="E23">
        <v>8.91</v>
      </c>
    </row>
    <row r="24" spans="1:6" x14ac:dyDescent="0.3">
      <c r="A24">
        <v>34</v>
      </c>
      <c r="C24">
        <v>8.66</v>
      </c>
      <c r="D24">
        <v>8</v>
      </c>
      <c r="E24">
        <v>8.9</v>
      </c>
    </row>
    <row r="25" spans="1:6" x14ac:dyDescent="0.3">
      <c r="A25">
        <v>41</v>
      </c>
      <c r="C25">
        <v>10.199999999999999</v>
      </c>
      <c r="D25">
        <v>9.8000000000000007</v>
      </c>
      <c r="E25">
        <v>10.47</v>
      </c>
      <c r="F25">
        <f t="shared" ref="F25:F31" si="0">(70*C25+20*D25+25*E25)/115</f>
        <v>10.189130434782609</v>
      </c>
    </row>
    <row r="26" spans="1:6" x14ac:dyDescent="0.3">
      <c r="A26">
        <v>41</v>
      </c>
      <c r="C26">
        <v>9.91</v>
      </c>
      <c r="D26">
        <v>9.6</v>
      </c>
      <c r="E26">
        <v>9.73</v>
      </c>
      <c r="F26">
        <f t="shared" si="0"/>
        <v>9.8169565217391312</v>
      </c>
    </row>
    <row r="27" spans="1:6" x14ac:dyDescent="0.3">
      <c r="A27">
        <v>41</v>
      </c>
      <c r="C27">
        <v>9.89</v>
      </c>
      <c r="D27">
        <v>9.34</v>
      </c>
      <c r="E27">
        <v>9.6199999999999992</v>
      </c>
      <c r="F27">
        <f t="shared" si="0"/>
        <v>9.7356521739130439</v>
      </c>
    </row>
    <row r="28" spans="1:6" x14ac:dyDescent="0.3">
      <c r="A28">
        <v>41</v>
      </c>
      <c r="C28">
        <v>9.61</v>
      </c>
      <c r="D28">
        <v>9.24</v>
      </c>
      <c r="E28">
        <v>9.15</v>
      </c>
      <c r="F28">
        <f t="shared" si="0"/>
        <v>9.445652173913043</v>
      </c>
    </row>
    <row r="29" spans="1:6" x14ac:dyDescent="0.3">
      <c r="A29">
        <v>41</v>
      </c>
      <c r="C29">
        <v>9.4499999999999993</v>
      </c>
      <c r="D29">
        <v>9.14</v>
      </c>
      <c r="E29">
        <v>8.86</v>
      </c>
      <c r="F29">
        <f t="shared" si="0"/>
        <v>9.2678260869565214</v>
      </c>
    </row>
    <row r="30" spans="1:6" x14ac:dyDescent="0.3">
      <c r="A30">
        <v>41</v>
      </c>
      <c r="C30">
        <v>9.3000000000000007</v>
      </c>
      <c r="D30">
        <v>9.1300000000000008</v>
      </c>
      <c r="E30">
        <v>8.81</v>
      </c>
      <c r="F30">
        <f t="shared" si="0"/>
        <v>9.1639130434782601</v>
      </c>
    </row>
    <row r="31" spans="1:6" x14ac:dyDescent="0.3">
      <c r="A31">
        <v>41</v>
      </c>
      <c r="C31">
        <v>9.25</v>
      </c>
      <c r="D31">
        <v>8.89</v>
      </c>
      <c r="E31">
        <v>8.6180000000000003</v>
      </c>
      <c r="F31">
        <f t="shared" si="0"/>
        <v>9.0500000000000007</v>
      </c>
    </row>
    <row r="32" spans="1:6" x14ac:dyDescent="0.3">
      <c r="A32">
        <v>48</v>
      </c>
      <c r="F32">
        <v>10.49</v>
      </c>
    </row>
    <row r="33" spans="1:6" x14ac:dyDescent="0.3">
      <c r="A33">
        <v>48</v>
      </c>
      <c r="F33">
        <v>9.68</v>
      </c>
    </row>
    <row r="34" spans="1:6" x14ac:dyDescent="0.3">
      <c r="A34">
        <v>48</v>
      </c>
      <c r="F34">
        <v>9.86</v>
      </c>
    </row>
    <row r="35" spans="1:6" x14ac:dyDescent="0.3">
      <c r="A35">
        <v>48</v>
      </c>
      <c r="F35">
        <v>9.11</v>
      </c>
    </row>
    <row r="36" spans="1:6" x14ac:dyDescent="0.3">
      <c r="A36">
        <v>48</v>
      </c>
      <c r="F36">
        <v>9.3000000000000007</v>
      </c>
    </row>
    <row r="37" spans="1:6" x14ac:dyDescent="0.3">
      <c r="A37">
        <v>48</v>
      </c>
      <c r="F37">
        <v>9.0399999999999991</v>
      </c>
    </row>
    <row r="38" spans="1:6" x14ac:dyDescent="0.3">
      <c r="A38">
        <v>48</v>
      </c>
      <c r="F38">
        <v>9.57</v>
      </c>
    </row>
  </sheetData>
  <sortState xmlns:xlrd2="http://schemas.microsoft.com/office/spreadsheetml/2017/richdata2" ref="M24:M33">
    <sortCondition descending="1" ref="M24:M33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A9764-7FD1-4590-B713-CBE210F5D47F}">
  <dimension ref="A1:E33"/>
  <sheetViews>
    <sheetView workbookViewId="0">
      <pane ySplit="1" topLeftCell="A18" activePane="bottomLeft" state="frozen"/>
      <selection pane="bottomLeft" activeCell="E41" sqref="E41"/>
    </sheetView>
  </sheetViews>
  <sheetFormatPr defaultRowHeight="14.4" x14ac:dyDescent="0.3"/>
  <cols>
    <col min="5" max="5" width="10.109375" bestFit="1" customWidth="1"/>
  </cols>
  <sheetData>
    <row r="1" spans="1:5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</row>
    <row r="2" spans="1:5" x14ac:dyDescent="0.3">
      <c r="A2">
        <v>14</v>
      </c>
      <c r="B2">
        <v>500</v>
      </c>
      <c r="C2">
        <v>500</v>
      </c>
      <c r="D2">
        <v>500</v>
      </c>
      <c r="E2">
        <v>500</v>
      </c>
    </row>
    <row r="3" spans="1:5" x14ac:dyDescent="0.3">
      <c r="A3">
        <v>15</v>
      </c>
      <c r="B3">
        <v>500</v>
      </c>
      <c r="C3">
        <v>500</v>
      </c>
      <c r="D3">
        <v>500</v>
      </c>
      <c r="E3">
        <v>450</v>
      </c>
    </row>
    <row r="4" spans="1:5" x14ac:dyDescent="0.3">
      <c r="A4">
        <v>16</v>
      </c>
      <c r="B4">
        <v>400</v>
      </c>
      <c r="C4">
        <v>500</v>
      </c>
      <c r="D4">
        <v>500</v>
      </c>
      <c r="E4">
        <v>450</v>
      </c>
    </row>
    <row r="5" spans="1:5" x14ac:dyDescent="0.3">
      <c r="A5">
        <v>17</v>
      </c>
      <c r="B5">
        <v>350</v>
      </c>
      <c r="C5">
        <v>500</v>
      </c>
      <c r="D5">
        <v>500</v>
      </c>
      <c r="E5">
        <v>450</v>
      </c>
    </row>
    <row r="6" spans="1:5" x14ac:dyDescent="0.3">
      <c r="A6">
        <v>18</v>
      </c>
      <c r="B6">
        <v>350</v>
      </c>
      <c r="C6">
        <v>500</v>
      </c>
      <c r="D6">
        <v>500</v>
      </c>
      <c r="E6">
        <v>450</v>
      </c>
    </row>
    <row r="7" spans="1:5" x14ac:dyDescent="0.3">
      <c r="A7">
        <v>19</v>
      </c>
      <c r="B7">
        <v>350</v>
      </c>
      <c r="C7">
        <v>480</v>
      </c>
      <c r="D7">
        <v>480</v>
      </c>
      <c r="E7">
        <v>400</v>
      </c>
    </row>
    <row r="8" spans="1:5" x14ac:dyDescent="0.3">
      <c r="A8">
        <v>20</v>
      </c>
      <c r="B8">
        <v>200</v>
      </c>
      <c r="C8">
        <v>400</v>
      </c>
      <c r="D8">
        <v>400</v>
      </c>
      <c r="E8">
        <v>400</v>
      </c>
    </row>
    <row r="9" spans="1:5" x14ac:dyDescent="0.3">
      <c r="A9">
        <v>21</v>
      </c>
      <c r="B9">
        <v>10</v>
      </c>
      <c r="C9">
        <v>400</v>
      </c>
      <c r="D9">
        <v>400</v>
      </c>
      <c r="E9">
        <v>380</v>
      </c>
    </row>
    <row r="10" spans="1:5" x14ac:dyDescent="0.3">
      <c r="A10">
        <v>22</v>
      </c>
      <c r="B10">
        <v>0</v>
      </c>
      <c r="C10">
        <v>350</v>
      </c>
      <c r="D10">
        <v>350</v>
      </c>
      <c r="E10">
        <v>350</v>
      </c>
    </row>
    <row r="11" spans="1:5" x14ac:dyDescent="0.3">
      <c r="A11">
        <v>23</v>
      </c>
    </row>
    <row r="12" spans="1:5" x14ac:dyDescent="0.3">
      <c r="A12">
        <v>24</v>
      </c>
    </row>
    <row r="13" spans="1:5" x14ac:dyDescent="0.3">
      <c r="A13">
        <v>25</v>
      </c>
    </row>
    <row r="14" spans="1:5" x14ac:dyDescent="0.3">
      <c r="A14">
        <v>26</v>
      </c>
      <c r="C14">
        <v>250</v>
      </c>
      <c r="D14">
        <v>250</v>
      </c>
      <c r="E14">
        <v>300</v>
      </c>
    </row>
    <row r="15" spans="1:5" x14ac:dyDescent="0.3">
      <c r="A15">
        <v>27</v>
      </c>
      <c r="C15">
        <v>250</v>
      </c>
      <c r="D15">
        <v>250</v>
      </c>
      <c r="E15">
        <v>250</v>
      </c>
    </row>
    <row r="16" spans="1:5" x14ac:dyDescent="0.3">
      <c r="A16">
        <v>28</v>
      </c>
      <c r="C16">
        <v>250</v>
      </c>
      <c r="D16">
        <v>240</v>
      </c>
      <c r="E16">
        <v>250</v>
      </c>
    </row>
    <row r="17" spans="1:5" x14ac:dyDescent="0.3">
      <c r="A17">
        <v>29</v>
      </c>
      <c r="C17">
        <v>180</v>
      </c>
      <c r="D17">
        <v>240</v>
      </c>
      <c r="E17">
        <v>250</v>
      </c>
    </row>
    <row r="18" spans="1:5" x14ac:dyDescent="0.3">
      <c r="A18">
        <v>30</v>
      </c>
      <c r="C18">
        <v>180</v>
      </c>
      <c r="D18">
        <v>200</v>
      </c>
      <c r="E18">
        <v>210</v>
      </c>
    </row>
    <row r="19" spans="1:5" x14ac:dyDescent="0.3">
      <c r="A19">
        <v>31</v>
      </c>
      <c r="C19">
        <v>180</v>
      </c>
      <c r="D19">
        <v>180</v>
      </c>
      <c r="E19">
        <v>200</v>
      </c>
    </row>
    <row r="20" spans="1:5" x14ac:dyDescent="0.3">
      <c r="A20">
        <v>32</v>
      </c>
      <c r="C20">
        <v>150</v>
      </c>
      <c r="D20">
        <v>150</v>
      </c>
      <c r="E20">
        <v>180</v>
      </c>
    </row>
    <row r="21" spans="1:5" x14ac:dyDescent="0.3">
      <c r="A21">
        <v>33</v>
      </c>
      <c r="C21">
        <v>150</v>
      </c>
      <c r="D21">
        <v>130</v>
      </c>
      <c r="E21">
        <v>150</v>
      </c>
    </row>
    <row r="22" spans="1:5" x14ac:dyDescent="0.3">
      <c r="A22">
        <v>34</v>
      </c>
      <c r="C22">
        <v>150</v>
      </c>
      <c r="D22">
        <v>130</v>
      </c>
      <c r="E22">
        <v>150</v>
      </c>
    </row>
    <row r="23" spans="1:5" x14ac:dyDescent="0.3">
      <c r="A23">
        <v>35</v>
      </c>
      <c r="C23">
        <v>130</v>
      </c>
      <c r="D23">
        <v>120</v>
      </c>
      <c r="E23">
        <v>130</v>
      </c>
    </row>
    <row r="24" spans="1:5" x14ac:dyDescent="0.3">
      <c r="A24">
        <v>36</v>
      </c>
      <c r="C24">
        <v>115</v>
      </c>
      <c r="D24">
        <v>110</v>
      </c>
      <c r="E24">
        <v>110</v>
      </c>
    </row>
    <row r="25" spans="1:5" x14ac:dyDescent="0.3">
      <c r="A25">
        <v>37</v>
      </c>
      <c r="C25">
        <v>100</v>
      </c>
      <c r="D25">
        <v>75</v>
      </c>
      <c r="E25">
        <v>95</v>
      </c>
    </row>
    <row r="26" spans="1:5" x14ac:dyDescent="0.3">
      <c r="A26">
        <v>38</v>
      </c>
      <c r="C26">
        <v>95</v>
      </c>
      <c r="D26">
        <v>80</v>
      </c>
      <c r="E26">
        <v>95</v>
      </c>
    </row>
    <row r="27" spans="1:5" x14ac:dyDescent="0.3">
      <c r="A27">
        <v>39</v>
      </c>
      <c r="C27">
        <v>85</v>
      </c>
      <c r="D27">
        <v>50</v>
      </c>
      <c r="E27">
        <v>60</v>
      </c>
    </row>
    <row r="28" spans="1:5" x14ac:dyDescent="0.3">
      <c r="A28">
        <v>40</v>
      </c>
      <c r="C28">
        <v>80</v>
      </c>
      <c r="D28">
        <v>30</v>
      </c>
      <c r="E28">
        <v>30</v>
      </c>
    </row>
    <row r="29" spans="1:5" x14ac:dyDescent="0.3">
      <c r="A29">
        <v>41</v>
      </c>
      <c r="C29">
        <v>70</v>
      </c>
      <c r="D29">
        <v>20</v>
      </c>
      <c r="E29">
        <v>25</v>
      </c>
    </row>
    <row r="30" spans="1:5" x14ac:dyDescent="0.3">
      <c r="A30">
        <v>42</v>
      </c>
    </row>
    <row r="31" spans="1:5" x14ac:dyDescent="0.3">
      <c r="A31">
        <v>43</v>
      </c>
    </row>
    <row r="32" spans="1:5" x14ac:dyDescent="0.3">
      <c r="A32">
        <v>44</v>
      </c>
    </row>
    <row r="33" spans="1:1" x14ac:dyDescent="0.3">
      <c r="A33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6572-6D62-48CD-A363-ECEFB0D50C22}">
  <dimension ref="A1:F57"/>
  <sheetViews>
    <sheetView workbookViewId="0">
      <pane ySplit="1" topLeftCell="A40" activePane="bottomLeft" state="frozen"/>
      <selection pane="bottomLeft" activeCell="H58" sqref="H58"/>
    </sheetView>
  </sheetViews>
  <sheetFormatPr defaultRowHeight="14.4" x14ac:dyDescent="0.3"/>
  <cols>
    <col min="6" max="6" width="10.109375" bestFit="1" customWidth="1"/>
  </cols>
  <sheetData>
    <row r="1" spans="1:6" ht="15" thickBot="1" x14ac:dyDescent="0.35">
      <c r="A1" s="11" t="s">
        <v>0</v>
      </c>
      <c r="B1" s="8" t="s">
        <v>7</v>
      </c>
      <c r="C1" s="9" t="s">
        <v>2</v>
      </c>
      <c r="D1" s="9" t="s">
        <v>3</v>
      </c>
      <c r="E1" s="9" t="s">
        <v>1</v>
      </c>
      <c r="F1" s="10" t="s">
        <v>4</v>
      </c>
    </row>
    <row r="2" spans="1:6" x14ac:dyDescent="0.3">
      <c r="A2" s="12">
        <v>14</v>
      </c>
      <c r="B2" s="2" t="s">
        <v>5</v>
      </c>
      <c r="C2" s="5">
        <v>30</v>
      </c>
      <c r="D2" s="5">
        <v>30</v>
      </c>
      <c r="E2" s="5">
        <v>30</v>
      </c>
      <c r="F2" s="5">
        <v>30</v>
      </c>
    </row>
    <row r="3" spans="1:6" x14ac:dyDescent="0.3">
      <c r="A3" s="13">
        <v>14</v>
      </c>
      <c r="B3" s="3" t="s">
        <v>6</v>
      </c>
      <c r="C3" s="6">
        <v>0</v>
      </c>
      <c r="D3" s="6">
        <v>0</v>
      </c>
      <c r="E3" s="6">
        <v>0</v>
      </c>
      <c r="F3" s="6">
        <v>0</v>
      </c>
    </row>
    <row r="4" spans="1:6" x14ac:dyDescent="0.3">
      <c r="A4" s="12">
        <v>15</v>
      </c>
      <c r="B4" s="2" t="s">
        <v>5</v>
      </c>
      <c r="C4" s="5">
        <v>50</v>
      </c>
      <c r="D4" s="5">
        <v>40</v>
      </c>
      <c r="E4" s="5">
        <v>50</v>
      </c>
      <c r="F4" s="5">
        <v>50</v>
      </c>
    </row>
    <row r="5" spans="1:6" x14ac:dyDescent="0.3">
      <c r="A5" s="13">
        <v>15</v>
      </c>
      <c r="B5" s="3" t="s">
        <v>6</v>
      </c>
      <c r="C5" s="6">
        <v>30</v>
      </c>
      <c r="D5" s="6">
        <v>40</v>
      </c>
      <c r="E5" s="6">
        <v>50</v>
      </c>
      <c r="F5" s="6">
        <v>50</v>
      </c>
    </row>
    <row r="6" spans="1:6" x14ac:dyDescent="0.3">
      <c r="A6" s="12">
        <v>16</v>
      </c>
      <c r="B6" s="2" t="s">
        <v>5</v>
      </c>
      <c r="C6" s="5">
        <v>35</v>
      </c>
      <c r="D6" s="5">
        <v>50</v>
      </c>
      <c r="E6" s="5">
        <v>75</v>
      </c>
      <c r="F6" s="5">
        <v>66</v>
      </c>
    </row>
    <row r="7" spans="1:6" x14ac:dyDescent="0.3">
      <c r="A7" s="13">
        <v>16</v>
      </c>
      <c r="B7" s="3" t="s">
        <v>6</v>
      </c>
      <c r="C7" s="6">
        <v>10</v>
      </c>
      <c r="D7" s="6">
        <v>5</v>
      </c>
      <c r="E7" s="6">
        <v>10</v>
      </c>
      <c r="F7" s="6">
        <v>15</v>
      </c>
    </row>
    <row r="8" spans="1:6" x14ac:dyDescent="0.3">
      <c r="A8" s="12">
        <v>17</v>
      </c>
      <c r="B8" s="2" t="s">
        <v>5</v>
      </c>
      <c r="C8" s="5">
        <v>63</v>
      </c>
      <c r="D8" s="5">
        <v>66</v>
      </c>
      <c r="E8" s="5">
        <v>60</v>
      </c>
      <c r="F8" s="5">
        <v>30</v>
      </c>
    </row>
    <row r="9" spans="1:6" x14ac:dyDescent="0.3">
      <c r="A9" s="13">
        <v>17</v>
      </c>
      <c r="B9" s="3" t="s">
        <v>6</v>
      </c>
      <c r="C9" s="6">
        <v>5</v>
      </c>
      <c r="D9" s="6">
        <v>10</v>
      </c>
      <c r="E9" s="6">
        <v>15</v>
      </c>
      <c r="F9" s="6">
        <v>10</v>
      </c>
    </row>
    <row r="10" spans="1:6" x14ac:dyDescent="0.3">
      <c r="A10" s="12">
        <v>18</v>
      </c>
      <c r="B10" s="2" t="s">
        <v>5</v>
      </c>
      <c r="C10" s="5">
        <v>60</v>
      </c>
      <c r="D10" s="5">
        <v>70</v>
      </c>
      <c r="E10" s="5">
        <v>70</v>
      </c>
      <c r="F10" s="5">
        <v>50</v>
      </c>
    </row>
    <row r="11" spans="1:6" x14ac:dyDescent="0.3">
      <c r="A11" s="13">
        <v>18</v>
      </c>
      <c r="B11" s="3" t="s">
        <v>6</v>
      </c>
      <c r="C11" s="6">
        <v>10</v>
      </c>
      <c r="D11" s="6">
        <v>20</v>
      </c>
      <c r="E11" s="6">
        <v>20</v>
      </c>
      <c r="F11" s="6">
        <v>20</v>
      </c>
    </row>
    <row r="12" spans="1:6" x14ac:dyDescent="0.3">
      <c r="A12" s="12">
        <v>19</v>
      </c>
      <c r="B12" s="2" t="s">
        <v>5</v>
      </c>
      <c r="C12" s="5">
        <v>50</v>
      </c>
      <c r="D12" s="5">
        <v>70</v>
      </c>
      <c r="E12" s="5">
        <v>70</v>
      </c>
      <c r="F12" s="5">
        <v>60</v>
      </c>
    </row>
    <row r="13" spans="1:6" x14ac:dyDescent="0.3">
      <c r="A13" s="13">
        <v>19</v>
      </c>
      <c r="B13" s="3" t="s">
        <v>6</v>
      </c>
      <c r="C13" s="6">
        <v>20</v>
      </c>
      <c r="D13" s="6">
        <v>50</v>
      </c>
      <c r="E13" s="6">
        <v>50</v>
      </c>
      <c r="F13" s="6">
        <v>70</v>
      </c>
    </row>
    <row r="14" spans="1:6" x14ac:dyDescent="0.3">
      <c r="A14" s="12">
        <v>20</v>
      </c>
      <c r="B14" s="2" t="s">
        <v>5</v>
      </c>
      <c r="C14" s="5">
        <v>20</v>
      </c>
      <c r="D14" s="5">
        <v>40</v>
      </c>
      <c r="E14" s="5">
        <v>50</v>
      </c>
      <c r="F14" s="5">
        <v>50</v>
      </c>
    </row>
    <row r="15" spans="1:6" x14ac:dyDescent="0.3">
      <c r="A15" s="13">
        <v>20</v>
      </c>
      <c r="B15" s="3" t="s">
        <v>6</v>
      </c>
      <c r="C15" s="6">
        <v>10</v>
      </c>
      <c r="D15" s="6">
        <v>30</v>
      </c>
      <c r="E15" s="6">
        <v>60</v>
      </c>
      <c r="F15" s="6">
        <v>40</v>
      </c>
    </row>
    <row r="16" spans="1:6" x14ac:dyDescent="0.3">
      <c r="A16" s="12">
        <v>21</v>
      </c>
      <c r="B16" s="2" t="s">
        <v>5</v>
      </c>
      <c r="C16" s="5"/>
      <c r="D16" s="5">
        <v>50</v>
      </c>
      <c r="E16" s="5">
        <v>50</v>
      </c>
      <c r="F16" s="5">
        <v>50</v>
      </c>
    </row>
    <row r="17" spans="1:6" x14ac:dyDescent="0.3">
      <c r="A17" s="13">
        <v>21</v>
      </c>
      <c r="B17" s="3" t="s">
        <v>6</v>
      </c>
      <c r="C17" s="6"/>
      <c r="D17" s="6">
        <v>70</v>
      </c>
      <c r="E17" s="6">
        <v>30</v>
      </c>
      <c r="F17" s="6">
        <v>50</v>
      </c>
    </row>
    <row r="18" spans="1:6" x14ac:dyDescent="0.3">
      <c r="A18" s="12">
        <v>22</v>
      </c>
      <c r="B18" s="2" t="s">
        <v>5</v>
      </c>
      <c r="C18" s="5"/>
      <c r="D18" s="5">
        <v>50</v>
      </c>
      <c r="E18" s="5">
        <v>40</v>
      </c>
      <c r="F18" s="5">
        <v>40</v>
      </c>
    </row>
    <row r="19" spans="1:6" x14ac:dyDescent="0.3">
      <c r="A19" s="13">
        <v>22</v>
      </c>
      <c r="B19" s="3" t="s">
        <v>6</v>
      </c>
      <c r="C19" s="6"/>
      <c r="D19" s="6">
        <v>40</v>
      </c>
      <c r="E19" s="6">
        <v>40</v>
      </c>
      <c r="F19" s="6">
        <v>50</v>
      </c>
    </row>
    <row r="20" spans="1:6" x14ac:dyDescent="0.3">
      <c r="A20" s="12">
        <v>23</v>
      </c>
      <c r="B20" s="2" t="s">
        <v>5</v>
      </c>
      <c r="C20" s="5"/>
      <c r="D20" s="5"/>
      <c r="E20" s="5"/>
      <c r="F20" s="5"/>
    </row>
    <row r="21" spans="1:6" x14ac:dyDescent="0.3">
      <c r="A21" s="13">
        <v>23</v>
      </c>
      <c r="B21" s="3" t="s">
        <v>6</v>
      </c>
      <c r="C21" s="6"/>
      <c r="D21" s="6"/>
      <c r="E21" s="6"/>
      <c r="F21" s="6"/>
    </row>
    <row r="22" spans="1:6" x14ac:dyDescent="0.3">
      <c r="A22" s="12">
        <v>24</v>
      </c>
      <c r="B22" s="2" t="s">
        <v>5</v>
      </c>
      <c r="C22" s="5"/>
      <c r="D22" s="5"/>
      <c r="E22" s="5"/>
      <c r="F22" s="5"/>
    </row>
    <row r="23" spans="1:6" x14ac:dyDescent="0.3">
      <c r="A23" s="13">
        <v>24</v>
      </c>
      <c r="B23" s="3" t="s">
        <v>6</v>
      </c>
      <c r="C23" s="6"/>
      <c r="D23" s="6"/>
      <c r="E23" s="6"/>
      <c r="F23" s="6"/>
    </row>
    <row r="24" spans="1:6" x14ac:dyDescent="0.3">
      <c r="A24" s="12">
        <v>25</v>
      </c>
      <c r="B24" s="2" t="s">
        <v>5</v>
      </c>
      <c r="C24" s="5"/>
      <c r="D24" s="5"/>
      <c r="E24" s="5"/>
      <c r="F24" s="5"/>
    </row>
    <row r="25" spans="1:6" x14ac:dyDescent="0.3">
      <c r="A25" s="13">
        <v>25</v>
      </c>
      <c r="B25" s="3" t="s">
        <v>6</v>
      </c>
      <c r="C25" s="6"/>
      <c r="D25" s="6"/>
      <c r="E25" s="6"/>
      <c r="F25" s="6"/>
    </row>
    <row r="26" spans="1:6" x14ac:dyDescent="0.3">
      <c r="A26" s="12">
        <v>26</v>
      </c>
      <c r="B26" s="2" t="s">
        <v>5</v>
      </c>
      <c r="C26" s="5"/>
      <c r="D26" s="5">
        <v>80</v>
      </c>
      <c r="E26" s="5">
        <v>70</v>
      </c>
      <c r="F26" s="5">
        <v>60</v>
      </c>
    </row>
    <row r="27" spans="1:6" x14ac:dyDescent="0.3">
      <c r="A27" s="13">
        <v>26</v>
      </c>
      <c r="B27" s="3" t="s">
        <v>6</v>
      </c>
      <c r="C27" s="6"/>
      <c r="D27" s="6">
        <v>60</v>
      </c>
      <c r="E27" s="6">
        <v>50</v>
      </c>
      <c r="F27" s="6">
        <v>70</v>
      </c>
    </row>
    <row r="28" spans="1:6" x14ac:dyDescent="0.3">
      <c r="A28" s="12">
        <v>27</v>
      </c>
      <c r="B28" s="2" t="s">
        <v>5</v>
      </c>
      <c r="C28" s="5"/>
      <c r="D28" s="5">
        <v>50</v>
      </c>
      <c r="E28" s="5">
        <v>70</v>
      </c>
      <c r="F28" s="5">
        <v>70</v>
      </c>
    </row>
    <row r="29" spans="1:6" x14ac:dyDescent="0.3">
      <c r="A29" s="13">
        <v>27</v>
      </c>
      <c r="B29" s="3" t="s">
        <v>6</v>
      </c>
      <c r="C29" s="6"/>
      <c r="D29" s="6">
        <v>60</v>
      </c>
      <c r="E29" s="6">
        <v>40</v>
      </c>
      <c r="F29" s="6">
        <v>50</v>
      </c>
    </row>
    <row r="30" spans="1:6" x14ac:dyDescent="0.3">
      <c r="A30" s="12">
        <v>28</v>
      </c>
      <c r="B30" s="2" t="s">
        <v>5</v>
      </c>
      <c r="C30" s="5"/>
      <c r="D30" s="5">
        <v>90</v>
      </c>
      <c r="E30" s="5">
        <v>80</v>
      </c>
      <c r="F30" s="5">
        <v>80</v>
      </c>
    </row>
    <row r="31" spans="1:6" x14ac:dyDescent="0.3">
      <c r="A31" s="13">
        <v>28</v>
      </c>
      <c r="B31" s="3" t="s">
        <v>6</v>
      </c>
      <c r="C31" s="6"/>
      <c r="D31" s="6">
        <v>70</v>
      </c>
      <c r="E31" s="6">
        <v>60</v>
      </c>
      <c r="F31" s="6">
        <v>80</v>
      </c>
    </row>
    <row r="32" spans="1:6" x14ac:dyDescent="0.3">
      <c r="A32" s="12">
        <v>29</v>
      </c>
      <c r="B32" s="2" t="s">
        <v>5</v>
      </c>
      <c r="C32" s="5"/>
      <c r="D32" s="5">
        <v>60</v>
      </c>
      <c r="E32" s="5">
        <v>70</v>
      </c>
      <c r="F32" s="5">
        <v>70</v>
      </c>
    </row>
    <row r="33" spans="1:6" x14ac:dyDescent="0.3">
      <c r="A33" s="13">
        <v>29</v>
      </c>
      <c r="B33" s="3" t="s">
        <v>6</v>
      </c>
      <c r="C33" s="6"/>
      <c r="D33" s="6">
        <v>70</v>
      </c>
      <c r="E33" s="6">
        <v>80</v>
      </c>
      <c r="F33" s="6">
        <v>70</v>
      </c>
    </row>
    <row r="34" spans="1:6" x14ac:dyDescent="0.3">
      <c r="A34" s="12">
        <v>30</v>
      </c>
      <c r="B34" s="2" t="s">
        <v>5</v>
      </c>
      <c r="C34" s="5"/>
      <c r="D34" s="5">
        <v>80</v>
      </c>
      <c r="E34" s="5">
        <v>80</v>
      </c>
      <c r="F34" s="5">
        <v>70</v>
      </c>
    </row>
    <row r="35" spans="1:6" x14ac:dyDescent="0.3">
      <c r="A35" s="13">
        <v>30</v>
      </c>
      <c r="B35" s="3" t="s">
        <v>6</v>
      </c>
      <c r="C35" s="6"/>
      <c r="D35" s="6">
        <v>70</v>
      </c>
      <c r="E35" s="6">
        <v>70</v>
      </c>
      <c r="F35" s="6">
        <v>70</v>
      </c>
    </row>
    <row r="36" spans="1:6" x14ac:dyDescent="0.3">
      <c r="A36" s="12">
        <v>31</v>
      </c>
      <c r="B36" s="2" t="s">
        <v>5</v>
      </c>
      <c r="C36" s="5"/>
      <c r="D36" s="5">
        <v>80</v>
      </c>
      <c r="E36" s="5">
        <v>80</v>
      </c>
      <c r="F36" s="5">
        <v>90</v>
      </c>
    </row>
    <row r="37" spans="1:6" x14ac:dyDescent="0.3">
      <c r="A37" s="13">
        <v>31</v>
      </c>
      <c r="B37" s="3" t="s">
        <v>6</v>
      </c>
      <c r="C37" s="6"/>
      <c r="D37" s="6">
        <v>60</v>
      </c>
      <c r="E37" s="6">
        <v>60</v>
      </c>
      <c r="F37" s="6">
        <v>70</v>
      </c>
    </row>
    <row r="38" spans="1:6" x14ac:dyDescent="0.3">
      <c r="A38" s="12">
        <v>32</v>
      </c>
      <c r="B38" s="2" t="s">
        <v>5</v>
      </c>
      <c r="C38" s="5"/>
      <c r="D38" s="5">
        <v>80</v>
      </c>
      <c r="E38" s="5">
        <v>80</v>
      </c>
      <c r="F38" s="5">
        <v>70</v>
      </c>
    </row>
    <row r="39" spans="1:6" x14ac:dyDescent="0.3">
      <c r="A39" s="13">
        <v>32</v>
      </c>
      <c r="B39" s="3" t="s">
        <v>6</v>
      </c>
      <c r="C39" s="6"/>
      <c r="D39" s="6">
        <v>70</v>
      </c>
      <c r="E39" s="6">
        <v>60</v>
      </c>
      <c r="F39" s="6">
        <v>70</v>
      </c>
    </row>
    <row r="40" spans="1:6" x14ac:dyDescent="0.3">
      <c r="A40" s="12">
        <v>33</v>
      </c>
      <c r="B40" s="2" t="s">
        <v>5</v>
      </c>
      <c r="C40" s="5"/>
      <c r="D40" s="5">
        <v>80</v>
      </c>
      <c r="E40" s="5">
        <v>70</v>
      </c>
      <c r="F40" s="5">
        <v>80</v>
      </c>
    </row>
    <row r="41" spans="1:6" x14ac:dyDescent="0.3">
      <c r="A41" s="13">
        <v>33</v>
      </c>
      <c r="B41" s="3" t="s">
        <v>6</v>
      </c>
      <c r="C41" s="6"/>
      <c r="D41" s="6">
        <v>80</v>
      </c>
      <c r="E41" s="6">
        <v>80</v>
      </c>
      <c r="F41" s="6">
        <v>70</v>
      </c>
    </row>
    <row r="42" spans="1:6" x14ac:dyDescent="0.3">
      <c r="A42" s="12">
        <v>34</v>
      </c>
      <c r="B42" s="2" t="s">
        <v>5</v>
      </c>
      <c r="C42" s="5"/>
      <c r="D42" s="5">
        <v>85</v>
      </c>
      <c r="E42" s="5">
        <v>90</v>
      </c>
      <c r="F42" s="5">
        <v>90</v>
      </c>
    </row>
    <row r="43" spans="1:6" x14ac:dyDescent="0.3">
      <c r="A43" s="13">
        <v>34</v>
      </c>
      <c r="B43" s="3" t="s">
        <v>6</v>
      </c>
      <c r="C43" s="6"/>
      <c r="D43" s="6">
        <v>46</v>
      </c>
      <c r="E43" s="6">
        <v>50</v>
      </c>
      <c r="F43" s="6">
        <v>27</v>
      </c>
    </row>
    <row r="44" spans="1:6" x14ac:dyDescent="0.3">
      <c r="A44" s="12">
        <v>35</v>
      </c>
      <c r="B44" s="2" t="s">
        <v>5</v>
      </c>
      <c r="C44" s="5"/>
      <c r="D44" s="5">
        <v>80</v>
      </c>
      <c r="E44" s="5">
        <v>90</v>
      </c>
      <c r="F44" s="5">
        <v>85</v>
      </c>
    </row>
    <row r="45" spans="1:6" x14ac:dyDescent="0.3">
      <c r="A45" s="13">
        <v>35</v>
      </c>
      <c r="B45" s="3" t="s">
        <v>6</v>
      </c>
      <c r="C45" s="6"/>
      <c r="D45" s="6">
        <v>40</v>
      </c>
      <c r="E45" s="6">
        <v>55</v>
      </c>
      <c r="F45" s="6">
        <v>35</v>
      </c>
    </row>
    <row r="46" spans="1:6" x14ac:dyDescent="0.3">
      <c r="A46" s="12">
        <v>36</v>
      </c>
      <c r="B46" s="2" t="s">
        <v>5</v>
      </c>
      <c r="C46" s="5"/>
      <c r="D46" s="5">
        <v>80</v>
      </c>
      <c r="E46" s="5">
        <v>70</v>
      </c>
      <c r="F46" s="5">
        <v>80</v>
      </c>
    </row>
    <row r="47" spans="1:6" x14ac:dyDescent="0.3">
      <c r="A47" s="13">
        <v>36</v>
      </c>
      <c r="B47" s="3" t="s">
        <v>6</v>
      </c>
      <c r="C47" s="6"/>
      <c r="D47" s="6">
        <v>45</v>
      </c>
      <c r="E47" s="6">
        <v>35</v>
      </c>
      <c r="F47" s="6">
        <v>35</v>
      </c>
    </row>
    <row r="48" spans="1:6" x14ac:dyDescent="0.3">
      <c r="A48" s="12">
        <v>37</v>
      </c>
      <c r="B48" s="2" t="s">
        <v>5</v>
      </c>
      <c r="C48" s="5"/>
      <c r="D48" s="5">
        <v>90</v>
      </c>
      <c r="E48" s="5">
        <v>75</v>
      </c>
      <c r="F48" s="5">
        <v>60</v>
      </c>
    </row>
    <row r="49" spans="1:6" x14ac:dyDescent="0.3">
      <c r="A49" s="13">
        <v>37</v>
      </c>
      <c r="B49" s="3" t="s">
        <v>6</v>
      </c>
      <c r="C49" s="6"/>
      <c r="D49" s="6">
        <v>70</v>
      </c>
      <c r="E49" s="6">
        <v>45</v>
      </c>
      <c r="F49" s="6">
        <v>33</v>
      </c>
    </row>
    <row r="50" spans="1:6" x14ac:dyDescent="0.3">
      <c r="A50" s="12">
        <v>38</v>
      </c>
      <c r="B50" s="2" t="s">
        <v>5</v>
      </c>
      <c r="C50" s="5"/>
      <c r="D50" s="5">
        <v>90</v>
      </c>
      <c r="E50" s="5">
        <v>80</v>
      </c>
      <c r="F50" s="5">
        <v>80</v>
      </c>
    </row>
    <row r="51" spans="1:6" x14ac:dyDescent="0.3">
      <c r="A51" s="13">
        <v>38</v>
      </c>
      <c r="B51" s="3" t="s">
        <v>6</v>
      </c>
      <c r="C51" s="6"/>
      <c r="D51" s="6">
        <v>45</v>
      </c>
      <c r="E51" s="6">
        <v>50</v>
      </c>
      <c r="F51" s="6">
        <v>45</v>
      </c>
    </row>
    <row r="52" spans="1:6" x14ac:dyDescent="0.3">
      <c r="A52" s="12">
        <v>39</v>
      </c>
      <c r="B52" s="2" t="s">
        <v>5</v>
      </c>
      <c r="C52" s="5"/>
      <c r="D52" s="5">
        <v>90</v>
      </c>
      <c r="E52" s="5">
        <v>50</v>
      </c>
      <c r="F52" s="5">
        <v>60</v>
      </c>
    </row>
    <row r="53" spans="1:6" x14ac:dyDescent="0.3">
      <c r="A53" s="13">
        <v>39</v>
      </c>
      <c r="B53" s="3" t="s">
        <v>6</v>
      </c>
      <c r="C53" s="6"/>
      <c r="D53" s="6">
        <v>50</v>
      </c>
      <c r="E53" s="6">
        <v>50</v>
      </c>
      <c r="F53" s="6">
        <v>70</v>
      </c>
    </row>
    <row r="54" spans="1:6" x14ac:dyDescent="0.3">
      <c r="A54" s="12">
        <v>40</v>
      </c>
      <c r="B54" s="2" t="s">
        <v>5</v>
      </c>
      <c r="C54" s="5"/>
      <c r="D54" s="5">
        <v>80</v>
      </c>
      <c r="E54" s="5">
        <v>50</v>
      </c>
      <c r="F54" s="5">
        <v>80</v>
      </c>
    </row>
    <row r="55" spans="1:6" x14ac:dyDescent="0.3">
      <c r="A55" s="12">
        <v>40</v>
      </c>
      <c r="B55" s="3" t="s">
        <v>6</v>
      </c>
      <c r="C55" s="6"/>
      <c r="D55" s="6">
        <v>50</v>
      </c>
      <c r="E55" s="6">
        <v>30</v>
      </c>
      <c r="F55" s="6">
        <v>40</v>
      </c>
    </row>
    <row r="56" spans="1:6" x14ac:dyDescent="0.3">
      <c r="A56" s="12">
        <v>41</v>
      </c>
      <c r="B56" s="2" t="s">
        <v>5</v>
      </c>
      <c r="C56" s="5"/>
      <c r="D56" s="5">
        <v>90</v>
      </c>
      <c r="E56" s="5">
        <v>80</v>
      </c>
      <c r="F56" s="5">
        <v>70</v>
      </c>
    </row>
    <row r="57" spans="1:6" x14ac:dyDescent="0.3">
      <c r="A57" s="12">
        <v>41</v>
      </c>
      <c r="B57" s="3" t="s">
        <v>6</v>
      </c>
      <c r="C57" s="6"/>
      <c r="D57" s="6">
        <v>40</v>
      </c>
      <c r="E57" s="6">
        <v>25</v>
      </c>
      <c r="F57" s="6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B660-C0F7-4C64-B39F-2872175EF92D}">
  <dimension ref="A1:F41"/>
  <sheetViews>
    <sheetView tabSelected="1" workbookViewId="0">
      <pane ySplit="1" topLeftCell="A8" activePane="bottomLeft" state="frozen"/>
      <selection pane="bottomLeft" activeCell="L16" sqref="L16"/>
    </sheetView>
  </sheetViews>
  <sheetFormatPr defaultRowHeight="14.4" x14ac:dyDescent="0.3"/>
  <cols>
    <col min="5" max="5" width="10" bestFit="1" customWidth="1"/>
  </cols>
  <sheetData>
    <row r="1" spans="1:6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20</v>
      </c>
    </row>
    <row r="2" spans="1:6" x14ac:dyDescent="0.3">
      <c r="A2">
        <v>15</v>
      </c>
      <c r="B2">
        <v>8.07</v>
      </c>
      <c r="C2">
        <v>8.07</v>
      </c>
      <c r="D2">
        <v>8.07</v>
      </c>
      <c r="E2">
        <v>8.07</v>
      </c>
      <c r="F2">
        <v>8.07</v>
      </c>
    </row>
    <row r="3" spans="1:6" x14ac:dyDescent="0.3">
      <c r="A3">
        <v>15</v>
      </c>
      <c r="B3">
        <v>8.09</v>
      </c>
      <c r="C3">
        <v>8.09</v>
      </c>
      <c r="D3">
        <v>8.09</v>
      </c>
      <c r="E3">
        <v>8.09</v>
      </c>
      <c r="F3">
        <v>8.09</v>
      </c>
    </row>
    <row r="4" spans="1:6" x14ac:dyDescent="0.3">
      <c r="A4">
        <v>15</v>
      </c>
      <c r="B4">
        <v>7.64</v>
      </c>
      <c r="C4">
        <v>7.64</v>
      </c>
      <c r="D4">
        <v>7.64</v>
      </c>
      <c r="E4">
        <v>7.64</v>
      </c>
      <c r="F4">
        <v>7.64</v>
      </c>
    </row>
    <row r="5" spans="1:6" x14ac:dyDescent="0.3">
      <c r="A5">
        <v>15</v>
      </c>
      <c r="B5">
        <v>7.92</v>
      </c>
      <c r="C5">
        <v>7.92</v>
      </c>
      <c r="D5">
        <v>7.92</v>
      </c>
      <c r="E5">
        <v>7.92</v>
      </c>
      <c r="F5">
        <v>7.92</v>
      </c>
    </row>
    <row r="6" spans="1:6" x14ac:dyDescent="0.3">
      <c r="A6">
        <v>15</v>
      </c>
      <c r="B6">
        <v>7.62</v>
      </c>
      <c r="C6">
        <v>7.62</v>
      </c>
      <c r="D6">
        <v>7.62</v>
      </c>
      <c r="E6">
        <v>7.62</v>
      </c>
      <c r="F6">
        <v>7.62</v>
      </c>
    </row>
    <row r="7" spans="1:6" x14ac:dyDescent="0.3">
      <c r="A7">
        <v>15</v>
      </c>
      <c r="B7">
        <v>7.8</v>
      </c>
      <c r="C7">
        <v>7.8</v>
      </c>
      <c r="D7">
        <v>7.8</v>
      </c>
      <c r="E7">
        <v>7.8</v>
      </c>
      <c r="F7">
        <v>7.8</v>
      </c>
    </row>
    <row r="8" spans="1:6" x14ac:dyDescent="0.3">
      <c r="A8">
        <v>15</v>
      </c>
      <c r="B8">
        <v>7.68</v>
      </c>
      <c r="C8">
        <v>7.68</v>
      </c>
      <c r="D8">
        <v>7.68</v>
      </c>
      <c r="E8">
        <v>7.68</v>
      </c>
      <c r="F8">
        <v>7.68</v>
      </c>
    </row>
    <row r="9" spans="1:6" x14ac:dyDescent="0.3">
      <c r="A9">
        <v>15</v>
      </c>
      <c r="B9">
        <v>8.27</v>
      </c>
      <c r="C9">
        <v>8.27</v>
      </c>
      <c r="D9">
        <v>8.27</v>
      </c>
      <c r="E9">
        <v>8.27</v>
      </c>
      <c r="F9">
        <v>8.27</v>
      </c>
    </row>
    <row r="10" spans="1:6" x14ac:dyDescent="0.3">
      <c r="A10">
        <v>15</v>
      </c>
      <c r="B10">
        <v>8.1</v>
      </c>
      <c r="C10">
        <v>8.1</v>
      </c>
      <c r="D10">
        <v>8.1</v>
      </c>
      <c r="E10">
        <v>8.1</v>
      </c>
      <c r="F10">
        <v>8.1</v>
      </c>
    </row>
    <row r="11" spans="1:6" x14ac:dyDescent="0.3">
      <c r="A11" s="15">
        <v>15</v>
      </c>
      <c r="B11" s="15">
        <v>7.94</v>
      </c>
      <c r="C11" s="15">
        <v>7.94</v>
      </c>
      <c r="D11" s="15">
        <v>7.94</v>
      </c>
      <c r="E11" s="15">
        <v>7.94</v>
      </c>
      <c r="F11" s="15">
        <v>7.94</v>
      </c>
    </row>
    <row r="12" spans="1:6" x14ac:dyDescent="0.3">
      <c r="A12">
        <v>27</v>
      </c>
      <c r="B12" s="19">
        <v>7.68</v>
      </c>
      <c r="C12">
        <v>8.02</v>
      </c>
      <c r="D12">
        <v>8.08</v>
      </c>
      <c r="E12">
        <v>8.1</v>
      </c>
    </row>
    <row r="13" spans="1:6" x14ac:dyDescent="0.3">
      <c r="A13">
        <v>27</v>
      </c>
      <c r="B13">
        <v>7.91</v>
      </c>
      <c r="C13">
        <v>7.65</v>
      </c>
      <c r="D13">
        <v>8.31</v>
      </c>
      <c r="E13">
        <v>7.2700000000000014</v>
      </c>
    </row>
    <row r="14" spans="1:6" x14ac:dyDescent="0.3">
      <c r="A14">
        <v>27</v>
      </c>
      <c r="B14">
        <v>8.41</v>
      </c>
      <c r="C14">
        <v>7.6899999999999995</v>
      </c>
      <c r="D14">
        <v>7.98</v>
      </c>
      <c r="E14">
        <v>7.54</v>
      </c>
    </row>
    <row r="15" spans="1:6" x14ac:dyDescent="0.3">
      <c r="A15">
        <v>27</v>
      </c>
      <c r="B15">
        <v>8.7799999999999994</v>
      </c>
      <c r="C15">
        <v>7.94</v>
      </c>
      <c r="D15">
        <v>7.870000000000001</v>
      </c>
      <c r="E15">
        <v>7.63</v>
      </c>
    </row>
    <row r="16" spans="1:6" x14ac:dyDescent="0.3">
      <c r="A16">
        <v>27</v>
      </c>
      <c r="B16">
        <v>7.95</v>
      </c>
      <c r="C16">
        <v>7.51</v>
      </c>
      <c r="D16">
        <v>8.0300000000000011</v>
      </c>
      <c r="E16">
        <v>7.37</v>
      </c>
    </row>
    <row r="17" spans="1:5" x14ac:dyDescent="0.3">
      <c r="A17">
        <v>27</v>
      </c>
      <c r="B17">
        <v>8.2899999999999991</v>
      </c>
      <c r="C17">
        <v>8.06</v>
      </c>
      <c r="D17">
        <v>8.3699999999999992</v>
      </c>
      <c r="E17">
        <v>7.77</v>
      </c>
    </row>
    <row r="18" spans="1:5" x14ac:dyDescent="0.3">
      <c r="A18">
        <v>27</v>
      </c>
      <c r="B18">
        <v>7.67</v>
      </c>
      <c r="C18">
        <v>7.5599999999999987</v>
      </c>
      <c r="D18">
        <v>7.64</v>
      </c>
      <c r="E18">
        <v>7.37</v>
      </c>
    </row>
    <row r="19" spans="1:5" x14ac:dyDescent="0.3">
      <c r="A19">
        <v>27</v>
      </c>
      <c r="B19">
        <v>7.78</v>
      </c>
      <c r="C19">
        <v>7.63</v>
      </c>
      <c r="D19">
        <v>8.36</v>
      </c>
      <c r="E19">
        <v>8.09</v>
      </c>
    </row>
    <row r="20" spans="1:5" x14ac:dyDescent="0.3">
      <c r="A20">
        <v>27</v>
      </c>
      <c r="C20">
        <v>7.15</v>
      </c>
      <c r="D20">
        <v>7.5</v>
      </c>
      <c r="E20">
        <v>7.01</v>
      </c>
    </row>
    <row r="21" spans="1:5" x14ac:dyDescent="0.3">
      <c r="A21" s="15">
        <v>27</v>
      </c>
      <c r="B21" s="15"/>
      <c r="C21" s="15">
        <v>7.77</v>
      </c>
      <c r="D21" s="15">
        <v>8.0500000000000007</v>
      </c>
      <c r="E21" s="15">
        <v>8.379999999999999</v>
      </c>
    </row>
    <row r="22" spans="1:5" x14ac:dyDescent="0.3">
      <c r="A22">
        <v>34</v>
      </c>
      <c r="C22">
        <v>8.25</v>
      </c>
      <c r="D22">
        <v>8.2899999999999991</v>
      </c>
      <c r="E22">
        <v>7.49</v>
      </c>
    </row>
    <row r="23" spans="1:5" x14ac:dyDescent="0.3">
      <c r="A23">
        <v>34</v>
      </c>
      <c r="C23">
        <v>7.27</v>
      </c>
      <c r="D23">
        <v>9.73</v>
      </c>
      <c r="E23">
        <v>9.2899999999999991</v>
      </c>
    </row>
    <row r="24" spans="1:5" x14ac:dyDescent="0.3">
      <c r="A24">
        <v>34</v>
      </c>
      <c r="C24">
        <v>8.4</v>
      </c>
      <c r="D24">
        <v>7.77</v>
      </c>
      <c r="E24">
        <v>8.42</v>
      </c>
    </row>
    <row r="25" spans="1:5" x14ac:dyDescent="0.3">
      <c r="A25">
        <v>34</v>
      </c>
      <c r="C25">
        <v>7.3100000000000005</v>
      </c>
      <c r="D25">
        <v>8.49</v>
      </c>
      <c r="E25">
        <v>9.1999999999999993</v>
      </c>
    </row>
    <row r="26" spans="1:5" x14ac:dyDescent="0.3">
      <c r="A26">
        <v>34</v>
      </c>
      <c r="C26">
        <v>7.7700000000000005</v>
      </c>
      <c r="D26">
        <v>8.4899999999999984</v>
      </c>
      <c r="E26">
        <v>8.25</v>
      </c>
    </row>
    <row r="27" spans="1:5" x14ac:dyDescent="0.3">
      <c r="A27">
        <v>34</v>
      </c>
      <c r="C27">
        <v>7.5299999999999994</v>
      </c>
      <c r="D27">
        <v>6.74</v>
      </c>
      <c r="E27">
        <v>7.58</v>
      </c>
    </row>
    <row r="28" spans="1:5" x14ac:dyDescent="0.3">
      <c r="A28">
        <v>34</v>
      </c>
      <c r="C28">
        <v>8.08</v>
      </c>
      <c r="D28">
        <v>7.93</v>
      </c>
      <c r="E28">
        <v>7.87</v>
      </c>
    </row>
    <row r="29" spans="1:5" x14ac:dyDescent="0.3">
      <c r="A29">
        <v>34</v>
      </c>
      <c r="C29">
        <v>6.94</v>
      </c>
      <c r="D29">
        <v>7.54</v>
      </c>
      <c r="E29">
        <v>8.07</v>
      </c>
    </row>
    <row r="30" spans="1:5" x14ac:dyDescent="0.3">
      <c r="A30">
        <v>34</v>
      </c>
      <c r="C30">
        <v>8.5399999999999991</v>
      </c>
      <c r="D30">
        <v>8.68</v>
      </c>
      <c r="E30">
        <v>9.7800000000000011</v>
      </c>
    </row>
    <row r="31" spans="1:5" x14ac:dyDescent="0.3">
      <c r="A31">
        <v>34</v>
      </c>
      <c r="C31">
        <v>7.62</v>
      </c>
      <c r="D31">
        <v>8.1700000000000017</v>
      </c>
      <c r="E31">
        <v>6.76</v>
      </c>
    </row>
    <row r="32" spans="1:5" x14ac:dyDescent="0.3">
      <c r="A32">
        <v>41</v>
      </c>
      <c r="C32">
        <v>9.1399999999999988</v>
      </c>
      <c r="D32">
        <v>9.75</v>
      </c>
    </row>
    <row r="33" spans="1:4" x14ac:dyDescent="0.3">
      <c r="A33">
        <v>41</v>
      </c>
      <c r="C33">
        <v>8.51</v>
      </c>
      <c r="D33">
        <v>9.32</v>
      </c>
    </row>
    <row r="34" spans="1:4" x14ac:dyDescent="0.3">
      <c r="A34">
        <v>41</v>
      </c>
      <c r="C34">
        <v>9.870000000000001</v>
      </c>
      <c r="D34">
        <v>7.84</v>
      </c>
    </row>
    <row r="35" spans="1:4" x14ac:dyDescent="0.3">
      <c r="A35">
        <v>41</v>
      </c>
      <c r="C35">
        <v>8.4699999999999989</v>
      </c>
      <c r="D35">
        <v>8.4700000000000006</v>
      </c>
    </row>
    <row r="36" spans="1:4" x14ac:dyDescent="0.3">
      <c r="A36">
        <v>41</v>
      </c>
      <c r="C36">
        <v>10.100000000000001</v>
      </c>
      <c r="D36">
        <v>9.8800000000000008</v>
      </c>
    </row>
    <row r="37" spans="1:4" x14ac:dyDescent="0.3">
      <c r="A37">
        <v>41</v>
      </c>
      <c r="C37">
        <v>8.07</v>
      </c>
      <c r="D37">
        <v>9.11</v>
      </c>
    </row>
    <row r="38" spans="1:4" x14ac:dyDescent="0.3">
      <c r="A38">
        <v>41</v>
      </c>
      <c r="D38">
        <v>9.09</v>
      </c>
    </row>
    <row r="39" spans="1:4" x14ac:dyDescent="0.3">
      <c r="A39">
        <v>41</v>
      </c>
      <c r="D39">
        <v>10.25</v>
      </c>
    </row>
    <row r="40" spans="1:4" x14ac:dyDescent="0.3">
      <c r="A40">
        <v>41</v>
      </c>
      <c r="D40">
        <v>7.98</v>
      </c>
    </row>
    <row r="41" spans="1:4" x14ac:dyDescent="0.3">
      <c r="A41">
        <v>41</v>
      </c>
      <c r="D41">
        <v>10.29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DCC0-88BC-4381-AA02-7360EE057EF1}">
  <dimension ref="A1:F15"/>
  <sheetViews>
    <sheetView workbookViewId="0">
      <selection activeCell="G23" sqref="G23"/>
    </sheetView>
  </sheetViews>
  <sheetFormatPr defaultRowHeight="14.4" x14ac:dyDescent="0.3"/>
  <cols>
    <col min="5" max="5" width="10.109375" bestFit="1" customWidth="1"/>
  </cols>
  <sheetData>
    <row r="1" spans="1:6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20</v>
      </c>
    </row>
    <row r="2" spans="1:6" x14ac:dyDescent="0.3">
      <c r="A2">
        <v>14</v>
      </c>
      <c r="B2">
        <v>600</v>
      </c>
      <c r="C2">
        <v>600</v>
      </c>
      <c r="D2">
        <v>600</v>
      </c>
      <c r="E2">
        <v>600</v>
      </c>
      <c r="F2">
        <v>600</v>
      </c>
    </row>
    <row r="3" spans="1:6" x14ac:dyDescent="0.3">
      <c r="A3">
        <v>15</v>
      </c>
      <c r="B3">
        <v>600</v>
      </c>
      <c r="C3">
        <v>600</v>
      </c>
      <c r="D3">
        <v>600</v>
      </c>
      <c r="E3">
        <v>600</v>
      </c>
      <c r="F3">
        <v>600</v>
      </c>
    </row>
    <row r="4" spans="1:6" x14ac:dyDescent="0.3">
      <c r="A4">
        <v>16</v>
      </c>
      <c r="B4">
        <v>500</v>
      </c>
      <c r="C4">
        <v>500</v>
      </c>
      <c r="D4">
        <v>500</v>
      </c>
      <c r="E4">
        <v>500</v>
      </c>
      <c r="F4">
        <v>500</v>
      </c>
    </row>
    <row r="5" spans="1:6" x14ac:dyDescent="0.3">
      <c r="A5">
        <v>17</v>
      </c>
      <c r="B5">
        <v>500</v>
      </c>
      <c r="C5">
        <v>500</v>
      </c>
      <c r="D5">
        <v>500</v>
      </c>
      <c r="E5">
        <v>500</v>
      </c>
      <c r="F5">
        <v>500</v>
      </c>
    </row>
    <row r="6" spans="1:6" x14ac:dyDescent="0.3">
      <c r="A6">
        <v>18</v>
      </c>
      <c r="B6">
        <v>500</v>
      </c>
      <c r="C6">
        <v>500</v>
      </c>
      <c r="D6">
        <v>500</v>
      </c>
      <c r="E6">
        <v>500</v>
      </c>
      <c r="F6">
        <v>500</v>
      </c>
    </row>
    <row r="7" spans="1:6" x14ac:dyDescent="0.3">
      <c r="A7">
        <v>19</v>
      </c>
      <c r="B7">
        <v>450</v>
      </c>
      <c r="C7">
        <v>450</v>
      </c>
      <c r="D7">
        <v>450</v>
      </c>
      <c r="E7">
        <v>450</v>
      </c>
      <c r="F7">
        <v>450</v>
      </c>
    </row>
    <row r="8" spans="1:6" x14ac:dyDescent="0.3">
      <c r="A8">
        <v>20</v>
      </c>
    </row>
    <row r="9" spans="1:6" x14ac:dyDescent="0.3">
      <c r="A9">
        <v>21</v>
      </c>
    </row>
    <row r="10" spans="1:6" x14ac:dyDescent="0.3">
      <c r="A10">
        <v>22</v>
      </c>
    </row>
    <row r="11" spans="1:6" x14ac:dyDescent="0.3">
      <c r="A11">
        <v>23</v>
      </c>
    </row>
    <row r="12" spans="1:6" x14ac:dyDescent="0.3">
      <c r="A12">
        <v>24</v>
      </c>
    </row>
    <row r="13" spans="1:6" x14ac:dyDescent="0.3">
      <c r="A13">
        <v>25</v>
      </c>
    </row>
    <row r="14" spans="1:6" x14ac:dyDescent="0.3">
      <c r="A14">
        <v>26</v>
      </c>
    </row>
    <row r="15" spans="1:6" x14ac:dyDescent="0.3">
      <c r="A15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A19B-5FC2-4513-905C-C260AC278B0B}">
  <dimension ref="A1:G27"/>
  <sheetViews>
    <sheetView topLeftCell="A3" workbookViewId="0">
      <selection activeCell="K21" sqref="K21"/>
    </sheetView>
  </sheetViews>
  <sheetFormatPr defaultRowHeight="14.4" x14ac:dyDescent="0.3"/>
  <cols>
    <col min="6" max="6" width="10.109375" bestFit="1" customWidth="1"/>
  </cols>
  <sheetData>
    <row r="1" spans="1:7" ht="15" thickBot="1" x14ac:dyDescent="0.35">
      <c r="A1" s="11" t="s">
        <v>0</v>
      </c>
      <c r="B1" s="8" t="s">
        <v>7</v>
      </c>
      <c r="C1" s="9" t="s">
        <v>2</v>
      </c>
      <c r="D1" s="9" t="s">
        <v>3</v>
      </c>
      <c r="E1" s="9" t="s">
        <v>1</v>
      </c>
      <c r="F1" s="18" t="s">
        <v>4</v>
      </c>
      <c r="G1" s="18" t="s">
        <v>20</v>
      </c>
    </row>
    <row r="2" spans="1:7" x14ac:dyDescent="0.3">
      <c r="A2" s="12">
        <v>14</v>
      </c>
      <c r="B2" s="2" t="s">
        <v>5</v>
      </c>
      <c r="C2" s="5">
        <v>0</v>
      </c>
      <c r="D2" s="5">
        <v>0</v>
      </c>
      <c r="E2" s="5">
        <v>0</v>
      </c>
      <c r="F2" s="5">
        <v>0</v>
      </c>
      <c r="G2" s="5">
        <v>0</v>
      </c>
    </row>
    <row r="3" spans="1:7" x14ac:dyDescent="0.3">
      <c r="A3" s="13">
        <v>14</v>
      </c>
      <c r="B3" s="3" t="s">
        <v>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x14ac:dyDescent="0.3">
      <c r="A4" s="12">
        <v>15</v>
      </c>
      <c r="B4" s="2" t="s">
        <v>5</v>
      </c>
      <c r="C4" s="5">
        <v>10</v>
      </c>
      <c r="D4" s="5">
        <v>6</v>
      </c>
      <c r="E4" s="5">
        <v>7</v>
      </c>
      <c r="F4" s="5">
        <v>8</v>
      </c>
      <c r="G4" s="5">
        <v>9</v>
      </c>
    </row>
    <row r="5" spans="1:7" x14ac:dyDescent="0.3">
      <c r="A5" s="13">
        <v>15</v>
      </c>
      <c r="B5" s="3" t="s">
        <v>6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x14ac:dyDescent="0.3">
      <c r="A6" s="12">
        <v>16</v>
      </c>
      <c r="B6" s="2" t="s">
        <v>5</v>
      </c>
      <c r="C6" s="5">
        <v>9</v>
      </c>
      <c r="D6" s="5">
        <v>7</v>
      </c>
      <c r="E6" s="5">
        <v>6</v>
      </c>
      <c r="F6" s="5">
        <v>5</v>
      </c>
      <c r="G6" s="5">
        <v>9</v>
      </c>
    </row>
    <row r="7" spans="1:7" x14ac:dyDescent="0.3">
      <c r="A7" s="13">
        <v>16</v>
      </c>
      <c r="B7" s="3" t="s">
        <v>6</v>
      </c>
      <c r="C7" s="6">
        <v>1</v>
      </c>
      <c r="D7" s="6">
        <v>1</v>
      </c>
      <c r="E7" s="6">
        <v>0</v>
      </c>
      <c r="F7" s="6">
        <v>1</v>
      </c>
      <c r="G7" s="6">
        <v>0</v>
      </c>
    </row>
    <row r="8" spans="1:7" x14ac:dyDescent="0.3">
      <c r="A8" s="12">
        <v>17</v>
      </c>
      <c r="B8" s="2" t="s">
        <v>5</v>
      </c>
      <c r="C8" s="5"/>
      <c r="D8" s="5"/>
      <c r="E8" s="5"/>
      <c r="F8" s="5"/>
      <c r="G8" s="5"/>
    </row>
    <row r="9" spans="1:7" x14ac:dyDescent="0.3">
      <c r="A9" s="13">
        <v>17</v>
      </c>
      <c r="B9" s="3" t="s">
        <v>6</v>
      </c>
      <c r="C9" s="6"/>
      <c r="D9" s="6"/>
      <c r="E9" s="6"/>
      <c r="F9" s="6"/>
      <c r="G9" s="6"/>
    </row>
    <row r="10" spans="1:7" x14ac:dyDescent="0.3">
      <c r="A10" s="12">
        <v>18</v>
      </c>
      <c r="B10" s="2" t="s">
        <v>5</v>
      </c>
      <c r="C10" s="5">
        <v>50</v>
      </c>
      <c r="D10" s="5">
        <v>40</v>
      </c>
      <c r="E10" s="5">
        <v>50</v>
      </c>
      <c r="F10" s="5">
        <v>70</v>
      </c>
      <c r="G10" s="5">
        <v>30</v>
      </c>
    </row>
    <row r="11" spans="1:7" x14ac:dyDescent="0.3">
      <c r="A11" s="13">
        <v>18</v>
      </c>
      <c r="B11" s="3" t="s">
        <v>6</v>
      </c>
      <c r="C11" s="6">
        <v>40</v>
      </c>
      <c r="D11" s="6">
        <v>30</v>
      </c>
      <c r="E11" s="6">
        <v>40</v>
      </c>
      <c r="F11" s="6">
        <v>40</v>
      </c>
      <c r="G11" s="6">
        <v>50</v>
      </c>
    </row>
    <row r="12" spans="1:7" x14ac:dyDescent="0.3">
      <c r="A12" s="12">
        <v>19</v>
      </c>
      <c r="B12" s="2" t="s">
        <v>5</v>
      </c>
      <c r="C12" s="5">
        <v>75</v>
      </c>
      <c r="D12" s="5">
        <v>40</v>
      </c>
      <c r="E12" s="5">
        <v>60</v>
      </c>
      <c r="F12" s="5">
        <v>75</v>
      </c>
      <c r="G12" s="5">
        <v>60</v>
      </c>
    </row>
    <row r="13" spans="1:7" x14ac:dyDescent="0.3">
      <c r="A13" s="13">
        <v>19</v>
      </c>
      <c r="B13" s="3" t="s">
        <v>6</v>
      </c>
      <c r="C13" s="6">
        <v>40</v>
      </c>
      <c r="D13" s="6">
        <v>40</v>
      </c>
      <c r="E13" s="6">
        <v>50</v>
      </c>
      <c r="F13" s="6">
        <v>50</v>
      </c>
      <c r="G13" s="6">
        <v>40</v>
      </c>
    </row>
    <row r="14" spans="1:7" x14ac:dyDescent="0.3">
      <c r="A14" s="12">
        <v>20</v>
      </c>
      <c r="B14" s="2" t="s">
        <v>5</v>
      </c>
      <c r="C14" s="5"/>
      <c r="D14" s="5"/>
      <c r="E14" s="5"/>
      <c r="F14" s="5"/>
      <c r="G14" s="5"/>
    </row>
    <row r="15" spans="1:7" x14ac:dyDescent="0.3">
      <c r="A15" s="13">
        <v>20</v>
      </c>
      <c r="B15" s="3" t="s">
        <v>6</v>
      </c>
      <c r="C15" s="6"/>
      <c r="D15" s="6"/>
      <c r="E15" s="6"/>
      <c r="F15" s="6"/>
      <c r="G15" s="6"/>
    </row>
    <row r="16" spans="1:7" x14ac:dyDescent="0.3">
      <c r="A16" s="12">
        <v>21</v>
      </c>
      <c r="B16" s="2" t="s">
        <v>5</v>
      </c>
      <c r="C16" s="5"/>
      <c r="D16" s="5"/>
      <c r="E16" s="5"/>
      <c r="F16" s="5"/>
      <c r="G16" s="5"/>
    </row>
    <row r="17" spans="1:7" x14ac:dyDescent="0.3">
      <c r="A17" s="13">
        <v>21</v>
      </c>
      <c r="B17" s="3" t="s">
        <v>6</v>
      </c>
      <c r="C17" s="6"/>
      <c r="D17" s="6"/>
      <c r="E17" s="6"/>
      <c r="F17" s="6"/>
      <c r="G17" s="6"/>
    </row>
    <row r="18" spans="1:7" x14ac:dyDescent="0.3">
      <c r="A18" s="12">
        <v>22</v>
      </c>
      <c r="B18" s="2" t="s">
        <v>5</v>
      </c>
      <c r="C18" s="5"/>
      <c r="D18" s="5"/>
      <c r="E18" s="5"/>
      <c r="F18" s="5"/>
      <c r="G18" s="5"/>
    </row>
    <row r="19" spans="1:7" x14ac:dyDescent="0.3">
      <c r="A19" s="13">
        <v>22</v>
      </c>
      <c r="B19" s="3" t="s">
        <v>6</v>
      </c>
      <c r="C19" s="6"/>
      <c r="D19" s="6"/>
      <c r="E19" s="6"/>
      <c r="F19" s="6"/>
      <c r="G19" s="6"/>
    </row>
    <row r="20" spans="1:7" x14ac:dyDescent="0.3">
      <c r="A20" s="12">
        <v>23</v>
      </c>
      <c r="B20" s="2" t="s">
        <v>5</v>
      </c>
      <c r="C20" s="5"/>
      <c r="D20" s="5"/>
      <c r="E20" s="5"/>
      <c r="F20" s="5"/>
      <c r="G20" s="5"/>
    </row>
    <row r="21" spans="1:7" x14ac:dyDescent="0.3">
      <c r="A21" s="13">
        <v>23</v>
      </c>
      <c r="B21" s="3" t="s">
        <v>6</v>
      </c>
      <c r="C21" s="6"/>
      <c r="D21" s="6"/>
      <c r="E21" s="6"/>
      <c r="F21" s="6"/>
      <c r="G21" s="6"/>
    </row>
    <row r="22" spans="1:7" x14ac:dyDescent="0.3">
      <c r="A22" s="12">
        <v>24</v>
      </c>
      <c r="B22" s="2" t="s">
        <v>5</v>
      </c>
      <c r="C22" s="5"/>
      <c r="D22" s="5"/>
      <c r="E22" s="5"/>
      <c r="F22" s="5"/>
      <c r="G22" s="5"/>
    </row>
    <row r="23" spans="1:7" x14ac:dyDescent="0.3">
      <c r="A23" s="13">
        <v>24</v>
      </c>
      <c r="B23" s="3" t="s">
        <v>6</v>
      </c>
      <c r="C23" s="6"/>
      <c r="D23" s="6"/>
      <c r="E23" s="6"/>
      <c r="F23" s="6"/>
      <c r="G23" s="6"/>
    </row>
    <row r="24" spans="1:7" x14ac:dyDescent="0.3">
      <c r="A24" s="12">
        <v>25</v>
      </c>
      <c r="B24" s="2" t="s">
        <v>5</v>
      </c>
      <c r="C24" s="5"/>
      <c r="D24" s="5"/>
      <c r="E24" s="5"/>
      <c r="F24" s="5"/>
      <c r="G24" s="5"/>
    </row>
    <row r="25" spans="1:7" x14ac:dyDescent="0.3">
      <c r="A25" s="13">
        <v>25</v>
      </c>
      <c r="B25" s="3" t="s">
        <v>6</v>
      </c>
      <c r="C25" s="6"/>
      <c r="D25" s="6"/>
      <c r="E25" s="6"/>
      <c r="F25" s="6"/>
      <c r="G25" s="6"/>
    </row>
    <row r="26" spans="1:7" x14ac:dyDescent="0.3">
      <c r="A26" s="12">
        <v>26</v>
      </c>
      <c r="B26" s="2" t="s">
        <v>5</v>
      </c>
      <c r="C26" s="5"/>
      <c r="D26" s="5"/>
      <c r="E26" s="5"/>
      <c r="F26" s="5"/>
      <c r="G26" s="5"/>
    </row>
    <row r="27" spans="1:7" ht="15" thickBot="1" x14ac:dyDescent="0.35">
      <c r="A27" s="14">
        <v>26</v>
      </c>
      <c r="B27" s="4" t="s">
        <v>6</v>
      </c>
      <c r="C27" s="7"/>
      <c r="D27" s="7"/>
      <c r="E27" s="7"/>
      <c r="F27" s="7"/>
      <c r="G27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498F-E2FD-4C3D-BAF7-9FCD7DEC5B09}">
  <dimension ref="A1:N38"/>
  <sheetViews>
    <sheetView topLeftCell="B1" workbookViewId="0">
      <selection activeCell="J24" sqref="J24"/>
    </sheetView>
  </sheetViews>
  <sheetFormatPr defaultRowHeight="14.4" x14ac:dyDescent="0.3"/>
  <cols>
    <col min="4" max="4" width="9.5546875" bestFit="1" customWidth="1"/>
    <col min="5" max="5" width="10.5546875" bestFit="1" customWidth="1"/>
    <col min="12" max="14" width="9.5546875" bestFit="1" customWidth="1"/>
  </cols>
  <sheetData>
    <row r="1" spans="1:14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</row>
    <row r="2" spans="1:14" x14ac:dyDescent="0.3">
      <c r="A2">
        <v>15</v>
      </c>
      <c r="B2" s="16">
        <v>2.5424557277390551</v>
      </c>
      <c r="C2" s="16">
        <v>2.5424557277390551</v>
      </c>
      <c r="D2" s="16">
        <v>2.5424557277390551</v>
      </c>
      <c r="E2" s="16">
        <v>2.5424557277390551</v>
      </c>
    </row>
    <row r="3" spans="1:14" x14ac:dyDescent="0.3">
      <c r="A3">
        <v>15</v>
      </c>
      <c r="B3" s="16">
        <v>2.8361493167045175</v>
      </c>
      <c r="C3" s="16">
        <v>2.8361493167045175</v>
      </c>
      <c r="D3" s="16">
        <v>2.8361493167045175</v>
      </c>
      <c r="E3" s="16">
        <v>2.8361493167045175</v>
      </c>
      <c r="L3" s="16"/>
      <c r="M3" s="16"/>
      <c r="N3" s="16"/>
    </row>
    <row r="4" spans="1:14" x14ac:dyDescent="0.3">
      <c r="A4">
        <v>15</v>
      </c>
      <c r="B4" s="16">
        <v>2.2443013230284281</v>
      </c>
      <c r="C4" s="16">
        <v>2.2443013230284281</v>
      </c>
      <c r="D4" s="16">
        <v>2.2443013230284281</v>
      </c>
      <c r="E4" s="16">
        <v>2.2443013230284281</v>
      </c>
      <c r="L4" s="16"/>
      <c r="M4" s="16"/>
      <c r="N4" s="16"/>
    </row>
    <row r="5" spans="1:14" x14ac:dyDescent="0.3">
      <c r="A5">
        <v>15</v>
      </c>
      <c r="B5" s="16">
        <v>2.1879759941068211</v>
      </c>
      <c r="C5" s="16">
        <v>2.1879759941068211</v>
      </c>
      <c r="D5" s="16">
        <v>2.1879759941068211</v>
      </c>
      <c r="E5" s="16">
        <v>2.1879759941068211</v>
      </c>
      <c r="L5" s="16"/>
      <c r="M5" s="16"/>
      <c r="N5" s="16"/>
    </row>
    <row r="6" spans="1:14" x14ac:dyDescent="0.3">
      <c r="A6">
        <v>15</v>
      </c>
      <c r="B6" s="16">
        <v>2.4019578177617658</v>
      </c>
      <c r="C6" s="16">
        <v>2.4019578177617658</v>
      </c>
      <c r="D6" s="16">
        <v>2.4019578177617658</v>
      </c>
      <c r="E6" s="16">
        <v>2.4019578177617658</v>
      </c>
      <c r="L6" s="16"/>
      <c r="M6" s="16"/>
      <c r="N6" s="16"/>
    </row>
    <row r="7" spans="1:14" x14ac:dyDescent="0.3">
      <c r="A7" s="15">
        <v>15</v>
      </c>
      <c r="B7" s="17">
        <v>2.2687485315999685</v>
      </c>
      <c r="C7" s="17">
        <v>2.2687485315999685</v>
      </c>
      <c r="D7" s="17">
        <v>2.2687485315999685</v>
      </c>
      <c r="E7" s="17">
        <v>2.2687485315999685</v>
      </c>
      <c r="L7" s="16"/>
      <c r="M7" s="16"/>
      <c r="N7" s="16"/>
    </row>
    <row r="8" spans="1:14" x14ac:dyDescent="0.3">
      <c r="A8">
        <v>27</v>
      </c>
      <c r="C8" s="16">
        <v>4.4920563229305328</v>
      </c>
      <c r="D8" s="16">
        <v>3.8087954714543035</v>
      </c>
      <c r="E8" s="16">
        <v>3.7528392983005716</v>
      </c>
      <c r="J8" s="15"/>
      <c r="K8" s="15"/>
      <c r="L8" s="17"/>
      <c r="M8" s="17"/>
      <c r="N8" s="17"/>
    </row>
    <row r="9" spans="1:14" x14ac:dyDescent="0.3">
      <c r="A9">
        <v>27</v>
      </c>
      <c r="C9" s="16">
        <v>3.8737402351397914</v>
      </c>
      <c r="D9" s="16">
        <v>3.6310706471728396</v>
      </c>
      <c r="E9" s="16">
        <v>3.6550829523651029</v>
      </c>
      <c r="L9" s="16"/>
      <c r="M9" s="16"/>
      <c r="N9" s="16"/>
    </row>
    <row r="10" spans="1:14" x14ac:dyDescent="0.3">
      <c r="A10">
        <v>27</v>
      </c>
      <c r="C10" s="16">
        <v>3.5298992799945172</v>
      </c>
      <c r="D10" s="16">
        <v>3.5878486960607723</v>
      </c>
      <c r="E10" s="16">
        <v>3.4838317898817444</v>
      </c>
      <c r="L10" s="16"/>
      <c r="M10" s="16"/>
      <c r="N10" s="16"/>
    </row>
    <row r="11" spans="1:14" x14ac:dyDescent="0.3">
      <c r="A11">
        <v>27</v>
      </c>
      <c r="C11" s="16">
        <v>3.1201162238624791</v>
      </c>
      <c r="D11" s="16">
        <v>3.5031450681337613</v>
      </c>
      <c r="E11" s="16">
        <v>3.4800095078902027</v>
      </c>
      <c r="L11" s="16"/>
      <c r="M11" s="16"/>
      <c r="N11" s="16"/>
    </row>
    <row r="12" spans="1:14" x14ac:dyDescent="0.3">
      <c r="A12">
        <v>27</v>
      </c>
      <c r="C12" s="16">
        <v>3.038114965933119</v>
      </c>
      <c r="D12" s="16">
        <v>3.3393892434803032</v>
      </c>
      <c r="E12" s="16">
        <v>3.3697225702874145</v>
      </c>
      <c r="L12" s="16"/>
      <c r="M12" s="16"/>
      <c r="N12" s="16"/>
    </row>
    <row r="13" spans="1:14" x14ac:dyDescent="0.3">
      <c r="A13">
        <v>27</v>
      </c>
      <c r="C13" s="16">
        <v>3.0114097619234079</v>
      </c>
      <c r="D13" s="16">
        <v>3.0621840982065938</v>
      </c>
      <c r="E13" s="16">
        <v>3.3171764625264299</v>
      </c>
      <c r="L13" s="16"/>
      <c r="M13" s="16"/>
      <c r="N13" s="16"/>
    </row>
    <row r="14" spans="1:14" x14ac:dyDescent="0.3">
      <c r="A14" s="15">
        <v>27</v>
      </c>
      <c r="B14" s="15"/>
      <c r="C14" s="17">
        <v>2.8609446462134853</v>
      </c>
      <c r="D14" s="17">
        <v>2.8132306024355853</v>
      </c>
      <c r="E14" s="17">
        <v>3.1388055055211832</v>
      </c>
      <c r="L14" s="16"/>
      <c r="M14" s="16"/>
      <c r="N14" s="16"/>
    </row>
    <row r="15" spans="1:14" x14ac:dyDescent="0.3">
      <c r="A15">
        <v>34</v>
      </c>
      <c r="C15" s="16">
        <v>4.9131875048946663</v>
      </c>
      <c r="D15" s="16">
        <v>5.5429016074085666</v>
      </c>
      <c r="E15" s="16">
        <v>5.6964683143746564</v>
      </c>
      <c r="L15" s="16"/>
      <c r="M15" s="16"/>
      <c r="N15" s="16"/>
    </row>
    <row r="16" spans="1:14" x14ac:dyDescent="0.3">
      <c r="A16">
        <v>34</v>
      </c>
      <c r="C16" s="16">
        <v>4.8984415381000854</v>
      </c>
      <c r="D16" s="16">
        <v>4.3118230675855589</v>
      </c>
      <c r="E16" s="16">
        <v>5.0457756578432145</v>
      </c>
      <c r="L16" s="16"/>
      <c r="M16" s="16"/>
      <c r="N16" s="16"/>
    </row>
    <row r="17" spans="1:14" x14ac:dyDescent="0.3">
      <c r="A17">
        <v>34</v>
      </c>
      <c r="C17" s="16">
        <v>4.890161193613439</v>
      </c>
      <c r="D17" s="16">
        <v>3.9889782872582025</v>
      </c>
      <c r="E17" s="16">
        <v>4.441587267013861</v>
      </c>
      <c r="L17" s="16"/>
      <c r="M17" s="16"/>
      <c r="N17" s="16"/>
    </row>
    <row r="18" spans="1:14" x14ac:dyDescent="0.3">
      <c r="A18">
        <v>34</v>
      </c>
      <c r="C18" s="16">
        <v>4.8741208689012447</v>
      </c>
      <c r="D18" s="16">
        <v>3.8272281502075338</v>
      </c>
      <c r="E18" s="16">
        <v>4.3814190617902735</v>
      </c>
      <c r="J18" s="15"/>
      <c r="K18" s="15"/>
      <c r="L18" s="17"/>
      <c r="M18" s="17"/>
      <c r="N18" s="17"/>
    </row>
    <row r="19" spans="1:14" x14ac:dyDescent="0.3">
      <c r="A19">
        <v>34</v>
      </c>
      <c r="C19" s="16">
        <v>4.6981549308873056</v>
      </c>
      <c r="D19" s="16">
        <v>3.7490041310987534</v>
      </c>
      <c r="E19" s="16">
        <v>4.1894201777742976</v>
      </c>
      <c r="L19" s="16"/>
      <c r="M19" s="16"/>
      <c r="N19" s="16"/>
    </row>
    <row r="20" spans="1:14" x14ac:dyDescent="0.3">
      <c r="A20">
        <v>34</v>
      </c>
      <c r="C20" s="16">
        <v>4.5053137726133583</v>
      </c>
      <c r="D20" s="16">
        <v>3.7183853473255533</v>
      </c>
      <c r="E20" s="16">
        <v>4.0238735291526346</v>
      </c>
      <c r="L20" s="16"/>
      <c r="M20" s="16"/>
      <c r="N20" s="16"/>
    </row>
    <row r="21" spans="1:14" x14ac:dyDescent="0.3">
      <c r="A21">
        <v>34</v>
      </c>
      <c r="C21" s="16">
        <v>4.451963495575221</v>
      </c>
      <c r="D21" s="16">
        <v>3.4735002741013385</v>
      </c>
      <c r="E21" s="16">
        <v>3.9798475188934135</v>
      </c>
      <c r="L21" s="16"/>
      <c r="M21" s="16"/>
      <c r="N21" s="16"/>
    </row>
    <row r="22" spans="1:14" x14ac:dyDescent="0.3">
      <c r="A22">
        <v>34</v>
      </c>
      <c r="L22" s="16"/>
      <c r="M22" s="16"/>
      <c r="N22" s="16"/>
    </row>
    <row r="23" spans="1:14" x14ac:dyDescent="0.3">
      <c r="A23">
        <v>34</v>
      </c>
      <c r="L23" s="16"/>
      <c r="M23" s="16"/>
      <c r="N23" s="16"/>
    </row>
    <row r="24" spans="1:14" x14ac:dyDescent="0.3">
      <c r="A24">
        <v>34</v>
      </c>
      <c r="L24" s="16"/>
      <c r="M24" s="16"/>
      <c r="N24" s="16"/>
    </row>
    <row r="25" spans="1:14" x14ac:dyDescent="0.3">
      <c r="L25" s="16"/>
      <c r="M25" s="16"/>
      <c r="N25" s="16"/>
    </row>
    <row r="26" spans="1:14" x14ac:dyDescent="0.3">
      <c r="L26" s="16"/>
      <c r="M26" s="16"/>
      <c r="N26" s="16"/>
    </row>
    <row r="27" spans="1:14" x14ac:dyDescent="0.3">
      <c r="L27" s="16"/>
      <c r="M27" s="16"/>
      <c r="N27" s="16"/>
    </row>
    <row r="28" spans="1:14" x14ac:dyDescent="0.3">
      <c r="L28" s="16"/>
      <c r="M28" s="16"/>
      <c r="N28" s="16"/>
    </row>
    <row r="29" spans="1:14" x14ac:dyDescent="0.3">
      <c r="L29" s="16"/>
      <c r="M29" s="16"/>
      <c r="N29" s="16"/>
    </row>
    <row r="30" spans="1:14" x14ac:dyDescent="0.3">
      <c r="L30" s="16"/>
      <c r="M30" s="16"/>
      <c r="N30" s="16"/>
    </row>
    <row r="31" spans="1:14" x14ac:dyDescent="0.3">
      <c r="L31" s="16"/>
      <c r="M31" s="16"/>
      <c r="N31" s="16"/>
    </row>
    <row r="32" spans="1:14" x14ac:dyDescent="0.3">
      <c r="L32" s="16"/>
      <c r="M32" s="16"/>
      <c r="N32" s="16"/>
    </row>
    <row r="33" spans="12:14" x14ac:dyDescent="0.3">
      <c r="L33" s="16"/>
      <c r="M33" s="16"/>
      <c r="N33" s="16"/>
    </row>
    <row r="34" spans="12:14" x14ac:dyDescent="0.3">
      <c r="L34" s="16"/>
      <c r="M34" s="16"/>
      <c r="N34" s="16"/>
    </row>
    <row r="35" spans="12:14" x14ac:dyDescent="0.3">
      <c r="L35" s="16"/>
      <c r="M35" s="16"/>
      <c r="N35" s="16"/>
    </row>
    <row r="36" spans="12:14" x14ac:dyDescent="0.3">
      <c r="L36" s="16"/>
      <c r="M36" s="16"/>
      <c r="N36" s="16"/>
    </row>
    <row r="37" spans="12:14" x14ac:dyDescent="0.3">
      <c r="L37" s="16"/>
      <c r="M37" s="16"/>
      <c r="N37" s="16"/>
    </row>
    <row r="38" spans="12:14" x14ac:dyDescent="0.3">
      <c r="L38" s="16"/>
      <c r="M38" s="16"/>
      <c r="N38" s="16"/>
    </row>
  </sheetData>
  <sortState xmlns:xlrd2="http://schemas.microsoft.com/office/spreadsheetml/2017/richdata2" ref="S22:S31">
    <sortCondition descending="1" ref="S22:S3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F5414-A9D0-40EB-ADDD-FE95E72BE2DC}">
  <dimension ref="A1:S120"/>
  <sheetViews>
    <sheetView topLeftCell="A243" zoomScaleNormal="100" workbookViewId="0">
      <selection activeCell="F81" sqref="F81"/>
    </sheetView>
  </sheetViews>
  <sheetFormatPr defaultRowHeight="14.4" x14ac:dyDescent="0.3"/>
  <cols>
    <col min="4" max="4" width="9.5546875" bestFit="1" customWidth="1"/>
    <col min="5" max="5" width="10.5546875" bestFit="1" customWidth="1"/>
    <col min="12" max="14" width="9.5546875" bestFit="1" customWidth="1"/>
  </cols>
  <sheetData>
    <row r="1" spans="1:14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J1">
        <v>45.2</v>
      </c>
      <c r="K1">
        <v>1.5</v>
      </c>
    </row>
    <row r="2" spans="1:14" x14ac:dyDescent="0.3">
      <c r="A2">
        <v>15</v>
      </c>
      <c r="B2" s="16">
        <v>2.5424557277390551</v>
      </c>
      <c r="C2" s="16">
        <v>2.5424557277390551</v>
      </c>
      <c r="D2" s="16">
        <v>2.5424557277390551</v>
      </c>
      <c r="E2" s="16">
        <v>2.5424557277390551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4" x14ac:dyDescent="0.3">
      <c r="A3">
        <v>15</v>
      </c>
      <c r="B3" s="16">
        <v>2.8361493167045175</v>
      </c>
      <c r="C3" s="16">
        <v>2.8361493167045175</v>
      </c>
      <c r="D3" s="16">
        <v>2.8361493167045175</v>
      </c>
      <c r="E3" s="16">
        <v>2.8361493167045175</v>
      </c>
      <c r="J3">
        <v>127.9</v>
      </c>
      <c r="K3">
        <v>18.05</v>
      </c>
      <c r="L3" s="16">
        <f t="shared" ref="L3:L18" si="0">(J3/$J$1)*$K$1</f>
        <v>4.2444690265486722</v>
      </c>
      <c r="M3" s="16">
        <f t="shared" ref="M3:M18" si="1">(K3/$J$1)*$K$1</f>
        <v>0.59900442477876104</v>
      </c>
      <c r="N3" s="16">
        <f t="shared" ref="N3:N18" si="2">(L3*M3)</f>
        <v>2.5424557277390551</v>
      </c>
    </row>
    <row r="4" spans="1:14" x14ac:dyDescent="0.3">
      <c r="A4">
        <v>15</v>
      </c>
      <c r="B4" s="16">
        <v>2.2443013230284281</v>
      </c>
      <c r="C4" s="16">
        <v>2.2443013230284281</v>
      </c>
      <c r="D4" s="16">
        <v>2.2443013230284281</v>
      </c>
      <c r="E4" s="16">
        <v>2.2443013230284281</v>
      </c>
      <c r="J4">
        <v>133.85</v>
      </c>
      <c r="K4">
        <v>19.239999999999998</v>
      </c>
      <c r="L4" s="16">
        <f t="shared" si="0"/>
        <v>4.4419247787610612</v>
      </c>
      <c r="M4" s="16">
        <f t="shared" si="1"/>
        <v>0.63849557522123879</v>
      </c>
      <c r="N4" s="16">
        <f t="shared" si="2"/>
        <v>2.8361493167045175</v>
      </c>
    </row>
    <row r="5" spans="1:14" x14ac:dyDescent="0.3">
      <c r="A5">
        <v>15</v>
      </c>
      <c r="B5" s="16">
        <v>2.1879759941068211</v>
      </c>
      <c r="C5" s="16">
        <v>2.1879759941068211</v>
      </c>
      <c r="D5" s="16">
        <v>2.1879759941068211</v>
      </c>
      <c r="E5" s="16">
        <v>2.1879759941068211</v>
      </c>
      <c r="J5">
        <v>137.22999999999999</v>
      </c>
      <c r="K5">
        <v>14.85</v>
      </c>
      <c r="L5" s="16">
        <f t="shared" si="0"/>
        <v>4.5540929203539822</v>
      </c>
      <c r="M5" s="16">
        <f t="shared" si="1"/>
        <v>0.49280973451327431</v>
      </c>
      <c r="N5" s="16">
        <f t="shared" si="2"/>
        <v>2.2443013230284281</v>
      </c>
    </row>
    <row r="6" spans="1:14" x14ac:dyDescent="0.3">
      <c r="A6">
        <v>15</v>
      </c>
      <c r="B6" s="16">
        <v>2.4019578177617658</v>
      </c>
      <c r="C6" s="16">
        <v>2.4019578177617658</v>
      </c>
      <c r="D6" s="16">
        <v>2.4019578177617658</v>
      </c>
      <c r="E6" s="16">
        <v>2.4019578177617658</v>
      </c>
      <c r="J6">
        <v>121.81</v>
      </c>
      <c r="K6">
        <v>16.309999999999999</v>
      </c>
      <c r="L6" s="16">
        <f t="shared" si="0"/>
        <v>4.042367256637168</v>
      </c>
      <c r="M6" s="16">
        <f t="shared" si="1"/>
        <v>0.5412610619469026</v>
      </c>
      <c r="N6" s="16">
        <f t="shared" si="2"/>
        <v>2.1879759941068211</v>
      </c>
    </row>
    <row r="7" spans="1:14" x14ac:dyDescent="0.3">
      <c r="A7" s="15">
        <v>15</v>
      </c>
      <c r="B7" s="17">
        <v>2.2687485315999685</v>
      </c>
      <c r="C7" s="17">
        <v>2.2687485315999685</v>
      </c>
      <c r="D7" s="17">
        <v>2.2687485315999685</v>
      </c>
      <c r="E7" s="17">
        <v>2.2687485315999685</v>
      </c>
      <c r="J7">
        <v>135.72</v>
      </c>
      <c r="K7">
        <v>16.07</v>
      </c>
      <c r="L7" s="16">
        <f t="shared" si="0"/>
        <v>4.5039823008849549</v>
      </c>
      <c r="M7" s="16">
        <f t="shared" si="1"/>
        <v>0.53329646017699106</v>
      </c>
      <c r="N7" s="16">
        <f t="shared" si="2"/>
        <v>2.4019578177617658</v>
      </c>
    </row>
    <row r="8" spans="1:14" x14ac:dyDescent="0.3">
      <c r="A8">
        <v>27</v>
      </c>
      <c r="C8" s="16">
        <v>4.4920563229305328</v>
      </c>
      <c r="D8" s="16">
        <v>3.8087954714543035</v>
      </c>
      <c r="E8" s="16">
        <v>3.7528392983005716</v>
      </c>
      <c r="J8" s="15">
        <v>124.4</v>
      </c>
      <c r="K8" s="15">
        <v>16.559999999999999</v>
      </c>
      <c r="L8" s="17">
        <f t="shared" si="0"/>
        <v>4.1283185840707963</v>
      </c>
      <c r="M8" s="17">
        <f t="shared" si="1"/>
        <v>0.54955752212389375</v>
      </c>
      <c r="N8" s="17">
        <f t="shared" si="2"/>
        <v>2.2687485315999685</v>
      </c>
    </row>
    <row r="9" spans="1:14" x14ac:dyDescent="0.3">
      <c r="A9">
        <v>27</v>
      </c>
      <c r="C9" s="16">
        <v>3.8737402351397914</v>
      </c>
      <c r="D9" s="16">
        <v>3.6310706471728396</v>
      </c>
      <c r="E9" s="16">
        <v>3.6550829523651029</v>
      </c>
      <c r="I9" t="s">
        <v>13</v>
      </c>
      <c r="J9">
        <v>149.47</v>
      </c>
      <c r="K9">
        <v>17.38</v>
      </c>
      <c r="L9" s="16">
        <f t="shared" si="0"/>
        <v>4.9602876106194689</v>
      </c>
      <c r="M9" s="16">
        <f t="shared" si="1"/>
        <v>0.57676991150442469</v>
      </c>
      <c r="N9" s="16">
        <f t="shared" si="2"/>
        <v>2.8609446462134853</v>
      </c>
    </row>
    <row r="10" spans="1:14" x14ac:dyDescent="0.3">
      <c r="A10">
        <v>27</v>
      </c>
      <c r="C10" s="16">
        <v>3.5298992799945172</v>
      </c>
      <c r="D10" s="16">
        <v>3.5878486960607723</v>
      </c>
      <c r="E10" s="16">
        <v>3.4838317898817444</v>
      </c>
      <c r="J10">
        <v>150.16</v>
      </c>
      <c r="K10">
        <v>18.21</v>
      </c>
      <c r="L10" s="16">
        <f t="shared" si="0"/>
        <v>4.9831858407079643</v>
      </c>
      <c r="M10" s="16">
        <f t="shared" si="1"/>
        <v>0.60431415929203536</v>
      </c>
      <c r="N10" s="16">
        <f t="shared" si="2"/>
        <v>3.0114097619234079</v>
      </c>
    </row>
    <row r="11" spans="1:14" x14ac:dyDescent="0.3">
      <c r="A11">
        <v>27</v>
      </c>
      <c r="C11" s="16">
        <v>3.1201162238624791</v>
      </c>
      <c r="D11" s="16">
        <v>3.5031450681337613</v>
      </c>
      <c r="E11" s="16">
        <v>3.4800095078902027</v>
      </c>
      <c r="J11">
        <v>154.9</v>
      </c>
      <c r="K11">
        <v>18.29</v>
      </c>
      <c r="L11" s="16">
        <f t="shared" si="0"/>
        <v>5.1404867256637168</v>
      </c>
      <c r="M11" s="16">
        <f t="shared" si="1"/>
        <v>0.60696902654867246</v>
      </c>
      <c r="N11" s="16">
        <f t="shared" si="2"/>
        <v>3.1201162238624791</v>
      </c>
    </row>
    <row r="12" spans="1:14" x14ac:dyDescent="0.3">
      <c r="A12">
        <v>27</v>
      </c>
      <c r="C12" s="16">
        <v>3.038114965933119</v>
      </c>
      <c r="D12" s="16">
        <v>3.3393892434803032</v>
      </c>
      <c r="E12" s="16">
        <v>3.3697225702874145</v>
      </c>
      <c r="J12">
        <v>139.32</v>
      </c>
      <c r="K12">
        <v>18.100000000000001</v>
      </c>
      <c r="L12" s="16">
        <f t="shared" si="0"/>
        <v>4.623451327433628</v>
      </c>
      <c r="M12" s="16">
        <f t="shared" si="1"/>
        <v>0.60066371681415931</v>
      </c>
      <c r="N12" s="16">
        <f t="shared" si="2"/>
        <v>2.7771394588456415</v>
      </c>
    </row>
    <row r="13" spans="1:14" x14ac:dyDescent="0.3">
      <c r="A13">
        <v>27</v>
      </c>
      <c r="C13" s="16">
        <v>3.0114097619234079</v>
      </c>
      <c r="D13" s="16">
        <v>3.0621840982065938</v>
      </c>
      <c r="E13" s="16">
        <v>3.3171764625264299</v>
      </c>
      <c r="J13">
        <v>139.62</v>
      </c>
      <c r="K13">
        <v>16.829999999999998</v>
      </c>
      <c r="L13" s="16">
        <f t="shared" si="0"/>
        <v>4.6334070796460178</v>
      </c>
      <c r="M13" s="16">
        <f t="shared" si="1"/>
        <v>0.55851769911504423</v>
      </c>
      <c r="N13" s="16">
        <f t="shared" si="2"/>
        <v>2.5878398611872502</v>
      </c>
    </row>
    <row r="14" spans="1:14" x14ac:dyDescent="0.3">
      <c r="A14" s="15">
        <v>27</v>
      </c>
      <c r="B14" s="15"/>
      <c r="C14" s="17">
        <v>2.8609446462134853</v>
      </c>
      <c r="D14" s="17">
        <v>2.8132306024355853</v>
      </c>
      <c r="E14" s="17">
        <v>3.1388055055211832</v>
      </c>
      <c r="J14">
        <v>149.44</v>
      </c>
      <c r="K14">
        <v>18.46</v>
      </c>
      <c r="L14" s="16">
        <f t="shared" si="0"/>
        <v>4.9592920353982297</v>
      </c>
      <c r="M14" s="16">
        <f t="shared" si="1"/>
        <v>0.61261061946902651</v>
      </c>
      <c r="N14" s="16">
        <f t="shared" si="2"/>
        <v>3.038114965933119</v>
      </c>
    </row>
    <row r="15" spans="1:14" x14ac:dyDescent="0.3">
      <c r="A15">
        <v>34</v>
      </c>
      <c r="C15">
        <v>4.890161193613439</v>
      </c>
      <c r="J15">
        <v>170.95</v>
      </c>
      <c r="K15">
        <v>23.86</v>
      </c>
      <c r="L15" s="16">
        <f t="shared" si="0"/>
        <v>5.6731194690265472</v>
      </c>
      <c r="M15" s="16">
        <f t="shared" si="1"/>
        <v>0.79181415929203525</v>
      </c>
      <c r="N15" s="16">
        <f t="shared" si="2"/>
        <v>4.4920563229305328</v>
      </c>
    </row>
    <row r="16" spans="1:14" x14ac:dyDescent="0.3">
      <c r="A16">
        <v>34</v>
      </c>
      <c r="C16">
        <v>4.8984415381000854</v>
      </c>
      <c r="J16">
        <v>145.08000000000001</v>
      </c>
      <c r="K16">
        <v>16.100000000000001</v>
      </c>
      <c r="L16" s="16">
        <f t="shared" si="0"/>
        <v>4.8146017699115049</v>
      </c>
      <c r="M16" s="16">
        <f t="shared" si="1"/>
        <v>0.53429203539823011</v>
      </c>
      <c r="N16" s="16">
        <f t="shared" si="2"/>
        <v>2.5724033792779393</v>
      </c>
    </row>
    <row r="17" spans="1:19" x14ac:dyDescent="0.3">
      <c r="A17">
        <v>34</v>
      </c>
      <c r="C17">
        <v>4.6981549308873056</v>
      </c>
      <c r="J17">
        <v>157.97</v>
      </c>
      <c r="K17">
        <v>20.29</v>
      </c>
      <c r="L17" s="16">
        <f t="shared" si="0"/>
        <v>5.2423672566371682</v>
      </c>
      <c r="M17" s="16">
        <f t="shared" si="1"/>
        <v>0.67334070796460166</v>
      </c>
      <c r="N17" s="16">
        <f t="shared" si="2"/>
        <v>3.5298992799945172</v>
      </c>
    </row>
    <row r="18" spans="1:19" x14ac:dyDescent="0.3">
      <c r="A18">
        <v>34</v>
      </c>
      <c r="C18">
        <v>3.9806411156903434</v>
      </c>
      <c r="J18" s="15">
        <v>156.33000000000001</v>
      </c>
      <c r="K18" s="15">
        <v>22.5</v>
      </c>
      <c r="L18" s="17">
        <f t="shared" si="0"/>
        <v>5.1879424778761063</v>
      </c>
      <c r="M18" s="17">
        <f t="shared" si="1"/>
        <v>0.74668141592920345</v>
      </c>
      <c r="N18" s="17">
        <f t="shared" si="2"/>
        <v>3.8737402351397914</v>
      </c>
    </row>
    <row r="19" spans="1:19" x14ac:dyDescent="0.3">
      <c r="A19">
        <v>34</v>
      </c>
      <c r="C19">
        <v>4.8741208689012447</v>
      </c>
      <c r="I19" t="s">
        <v>14</v>
      </c>
      <c r="J19">
        <v>161.61000000000001</v>
      </c>
      <c r="K19">
        <v>21.4</v>
      </c>
      <c r="L19" s="16">
        <f t="shared" ref="L19:M36" si="3">(J19/$J$1)*$K$1</f>
        <v>5.3631637168141602</v>
      </c>
      <c r="M19" s="16">
        <f t="shared" si="3"/>
        <v>0.71017699115044242</v>
      </c>
      <c r="N19" s="16">
        <f t="shared" ref="N19:N38" si="4">(L19*M19)</f>
        <v>3.8087954714543035</v>
      </c>
    </row>
    <row r="20" spans="1:19" x14ac:dyDescent="0.3">
      <c r="A20">
        <v>34</v>
      </c>
      <c r="J20">
        <v>156.85</v>
      </c>
      <c r="K20">
        <v>20.28</v>
      </c>
      <c r="L20" s="16">
        <f t="shared" si="3"/>
        <v>5.2051991150442474</v>
      </c>
      <c r="M20" s="16">
        <f t="shared" si="3"/>
        <v>0.67300884955752216</v>
      </c>
      <c r="N20" s="16">
        <f t="shared" si="4"/>
        <v>3.5031450681337613</v>
      </c>
    </row>
    <row r="21" spans="1:19" x14ac:dyDescent="0.3">
      <c r="A21">
        <v>34</v>
      </c>
      <c r="J21">
        <v>141.43</v>
      </c>
      <c r="K21">
        <v>16.53</v>
      </c>
      <c r="L21" s="16">
        <f t="shared" si="3"/>
        <v>4.6934734513274332</v>
      </c>
      <c r="M21" s="16">
        <f t="shared" si="3"/>
        <v>0.54856194690265481</v>
      </c>
      <c r="N21" s="16">
        <f t="shared" si="4"/>
        <v>2.5746609341960993</v>
      </c>
    </row>
    <row r="22" spans="1:19" x14ac:dyDescent="0.3">
      <c r="A22">
        <v>34</v>
      </c>
      <c r="J22">
        <v>153.96</v>
      </c>
      <c r="K22">
        <v>18.059999999999999</v>
      </c>
      <c r="L22" s="16">
        <f t="shared" si="3"/>
        <v>5.1092920353982301</v>
      </c>
      <c r="M22" s="16">
        <f t="shared" si="3"/>
        <v>0.59933628318584065</v>
      </c>
      <c r="N22" s="16">
        <f t="shared" si="4"/>
        <v>3.0621840982065938</v>
      </c>
      <c r="S22">
        <v>3.7528392983005716</v>
      </c>
    </row>
    <row r="23" spans="1:19" x14ac:dyDescent="0.3">
      <c r="A23">
        <v>34</v>
      </c>
      <c r="J23">
        <v>152.68</v>
      </c>
      <c r="K23">
        <v>19.86</v>
      </c>
      <c r="L23" s="16">
        <f t="shared" si="3"/>
        <v>5.0668141592920346</v>
      </c>
      <c r="M23" s="16">
        <f t="shared" si="3"/>
        <v>0.65907079646017697</v>
      </c>
      <c r="N23" s="16">
        <f t="shared" si="4"/>
        <v>3.3393892434803032</v>
      </c>
      <c r="S23">
        <v>3.6550829523651029</v>
      </c>
    </row>
    <row r="24" spans="1:19" x14ac:dyDescent="0.3">
      <c r="A24">
        <v>34</v>
      </c>
      <c r="J24">
        <v>160.96</v>
      </c>
      <c r="K24">
        <v>20.239999999999998</v>
      </c>
      <c r="L24" s="16">
        <f t="shared" si="3"/>
        <v>5.3415929203539827</v>
      </c>
      <c r="M24" s="16">
        <f t="shared" si="3"/>
        <v>0.6716814159292035</v>
      </c>
      <c r="N24" s="16">
        <f t="shared" si="4"/>
        <v>3.5878486960607723</v>
      </c>
      <c r="S24">
        <v>3.4838317898817444</v>
      </c>
    </row>
    <row r="25" spans="1:19" x14ac:dyDescent="0.3">
      <c r="J25">
        <v>160.13</v>
      </c>
      <c r="K25">
        <v>20.59</v>
      </c>
      <c r="L25" s="16">
        <f t="shared" si="3"/>
        <v>5.3140486725663711</v>
      </c>
      <c r="M25" s="16">
        <f t="shared" si="3"/>
        <v>0.68329646017699108</v>
      </c>
      <c r="N25" s="16">
        <f t="shared" si="4"/>
        <v>3.6310706471728396</v>
      </c>
      <c r="S25">
        <v>3.4800095078902027</v>
      </c>
    </row>
    <row r="26" spans="1:19" x14ac:dyDescent="0.3">
      <c r="J26">
        <v>147.69999999999999</v>
      </c>
      <c r="K26">
        <v>16.22</v>
      </c>
      <c r="L26" s="16">
        <f t="shared" si="3"/>
        <v>4.9015486725663706</v>
      </c>
      <c r="M26" s="16">
        <f t="shared" si="3"/>
        <v>0.53827433628318577</v>
      </c>
      <c r="N26" s="16">
        <f t="shared" si="4"/>
        <v>2.6383778584853932</v>
      </c>
      <c r="S26">
        <v>3.3697225702874145</v>
      </c>
    </row>
    <row r="27" spans="1:19" x14ac:dyDescent="0.3">
      <c r="J27">
        <v>142.49</v>
      </c>
      <c r="K27">
        <v>15.08</v>
      </c>
      <c r="L27" s="16">
        <f t="shared" si="3"/>
        <v>4.7286504424778766</v>
      </c>
      <c r="M27" s="16">
        <f t="shared" si="3"/>
        <v>0.50044247787610618</v>
      </c>
      <c r="N27" s="16">
        <f t="shared" si="4"/>
        <v>2.3664175444435744</v>
      </c>
      <c r="S27">
        <v>3.3171764625264299</v>
      </c>
    </row>
    <row r="28" spans="1:19" x14ac:dyDescent="0.3">
      <c r="J28">
        <v>146.22</v>
      </c>
      <c r="K28">
        <v>17.47</v>
      </c>
      <c r="L28" s="16">
        <f t="shared" si="3"/>
        <v>4.8524336283185834</v>
      </c>
      <c r="M28" s="16">
        <f t="shared" si="3"/>
        <v>0.57975663716814152</v>
      </c>
      <c r="N28" s="16">
        <f t="shared" si="4"/>
        <v>2.8132306024355853</v>
      </c>
      <c r="S28">
        <v>3.1388055055211832</v>
      </c>
    </row>
    <row r="29" spans="1:19" x14ac:dyDescent="0.3">
      <c r="I29" t="s">
        <v>15</v>
      </c>
      <c r="J29">
        <v>144.88</v>
      </c>
      <c r="K29">
        <v>20.79</v>
      </c>
      <c r="L29" s="16">
        <f t="shared" si="3"/>
        <v>4.8079646017699105</v>
      </c>
      <c r="M29" s="16">
        <f t="shared" si="3"/>
        <v>0.68993362831858396</v>
      </c>
      <c r="N29" s="16">
        <f t="shared" si="4"/>
        <v>3.3171764625264299</v>
      </c>
      <c r="S29">
        <v>2.9589121113634582</v>
      </c>
    </row>
    <row r="30" spans="1:19" x14ac:dyDescent="0.3">
      <c r="J30">
        <v>169.03</v>
      </c>
      <c r="K30">
        <v>20.16</v>
      </c>
      <c r="L30" s="16">
        <f t="shared" si="3"/>
        <v>5.6094026548672566</v>
      </c>
      <c r="M30" s="16">
        <f t="shared" si="3"/>
        <v>0.66902654867256639</v>
      </c>
      <c r="N30" s="16">
        <f t="shared" si="4"/>
        <v>3.7528392983005716</v>
      </c>
      <c r="S30">
        <v>2.8923927089043779</v>
      </c>
    </row>
    <row r="31" spans="1:19" x14ac:dyDescent="0.3">
      <c r="J31">
        <v>151.52000000000001</v>
      </c>
      <c r="K31">
        <v>18.809999999999999</v>
      </c>
      <c r="L31" s="16">
        <f t="shared" si="3"/>
        <v>5.0283185840707967</v>
      </c>
      <c r="M31" s="16">
        <f t="shared" si="3"/>
        <v>0.62422566371681398</v>
      </c>
      <c r="N31" s="16">
        <f t="shared" si="4"/>
        <v>3.1388055055211832</v>
      </c>
      <c r="S31">
        <v>2.1283283734043383</v>
      </c>
    </row>
    <row r="32" spans="1:19" x14ac:dyDescent="0.3">
      <c r="J32">
        <v>162.77000000000001</v>
      </c>
      <c r="K32">
        <v>20.39</v>
      </c>
      <c r="L32" s="16">
        <f t="shared" si="3"/>
        <v>5.4016592920353981</v>
      </c>
      <c r="M32" s="16">
        <f t="shared" si="3"/>
        <v>0.67665929203539821</v>
      </c>
      <c r="N32" s="16">
        <f t="shared" si="4"/>
        <v>3.6550829523651029</v>
      </c>
    </row>
    <row r="33" spans="9:19" x14ac:dyDescent="0.3">
      <c r="J33">
        <v>154.84</v>
      </c>
      <c r="K33">
        <v>20.43</v>
      </c>
      <c r="L33" s="16">
        <f t="shared" si="3"/>
        <v>5.1384955752212385</v>
      </c>
      <c r="M33" s="16">
        <f t="shared" si="3"/>
        <v>0.67798672566371676</v>
      </c>
      <c r="N33" s="16">
        <f t="shared" si="4"/>
        <v>3.4838317898817444</v>
      </c>
    </row>
    <row r="34" spans="9:19" x14ac:dyDescent="0.3">
      <c r="J34">
        <v>159.35</v>
      </c>
      <c r="K34">
        <v>19.829999999999998</v>
      </c>
      <c r="L34" s="16">
        <f t="shared" si="3"/>
        <v>5.2881637168141591</v>
      </c>
      <c r="M34" s="16">
        <f t="shared" si="3"/>
        <v>0.65807522123893802</v>
      </c>
      <c r="N34" s="16">
        <f t="shared" si="4"/>
        <v>3.4800095078902027</v>
      </c>
    </row>
    <row r="35" spans="9:19" x14ac:dyDescent="0.3">
      <c r="J35">
        <v>156.33000000000001</v>
      </c>
      <c r="K35">
        <v>16.8</v>
      </c>
      <c r="L35" s="16">
        <f t="shared" si="3"/>
        <v>5.1879424778761063</v>
      </c>
      <c r="M35" s="16">
        <f t="shared" si="3"/>
        <v>0.55752212389380529</v>
      </c>
      <c r="N35" s="16">
        <f t="shared" si="4"/>
        <v>2.8923927089043779</v>
      </c>
    </row>
    <row r="36" spans="9:19" x14ac:dyDescent="0.3">
      <c r="J36">
        <v>153.88</v>
      </c>
      <c r="K36">
        <v>17.46</v>
      </c>
      <c r="L36" s="16">
        <f t="shared" si="3"/>
        <v>5.1066371681415923</v>
      </c>
      <c r="M36" s="16">
        <f t="shared" si="3"/>
        <v>0.57942477876106202</v>
      </c>
      <c r="N36" s="16">
        <f t="shared" si="4"/>
        <v>2.9589121113634582</v>
      </c>
    </row>
    <row r="37" spans="9:19" x14ac:dyDescent="0.3">
      <c r="J37">
        <v>123.25</v>
      </c>
      <c r="K37">
        <v>15.68</v>
      </c>
      <c r="L37" s="16">
        <f t="shared" ref="L37:M38" si="5">(J37/$J$1)*$K$1</f>
        <v>4.0901548672566372</v>
      </c>
      <c r="M37" s="16">
        <f t="shared" si="5"/>
        <v>0.52035398230088492</v>
      </c>
      <c r="N37" s="16">
        <f t="shared" si="4"/>
        <v>2.1283283734043383</v>
      </c>
    </row>
    <row r="38" spans="9:19" x14ac:dyDescent="0.3">
      <c r="J38">
        <v>157.72</v>
      </c>
      <c r="K38">
        <v>19.399999999999999</v>
      </c>
      <c r="L38" s="16">
        <f t="shared" si="5"/>
        <v>5.2340707964601769</v>
      </c>
      <c r="M38" s="16">
        <f t="shared" si="5"/>
        <v>0.64380530973451322</v>
      </c>
      <c r="N38" s="16">
        <f t="shared" si="4"/>
        <v>3.3697225702874145</v>
      </c>
      <c r="S38">
        <v>4.9131875048946663</v>
      </c>
    </row>
    <row r="39" spans="9:19" x14ac:dyDescent="0.3">
      <c r="I39" t="s">
        <v>16</v>
      </c>
      <c r="J39">
        <v>179.99</v>
      </c>
      <c r="K39">
        <v>24.67</v>
      </c>
      <c r="L39" s="16">
        <f t="shared" ref="L39:L102" si="6">(J39/$J$1)*$K$1</f>
        <v>5.9731194690265488</v>
      </c>
      <c r="M39" s="16">
        <f t="shared" ref="M39:M102" si="7">(K39/$J$1)*$K$1</f>
        <v>0.81869469026548669</v>
      </c>
      <c r="N39" s="16">
        <f t="shared" ref="N39:N102" si="8">(L39*M39)</f>
        <v>4.890161193613439</v>
      </c>
      <c r="S39">
        <v>4.8984415381000854</v>
      </c>
    </row>
    <row r="40" spans="9:19" x14ac:dyDescent="0.3">
      <c r="J40">
        <v>171.6</v>
      </c>
      <c r="K40">
        <v>25.92</v>
      </c>
      <c r="L40" s="16">
        <f t="shared" si="6"/>
        <v>5.6946902654867246</v>
      </c>
      <c r="M40" s="16">
        <f t="shared" si="7"/>
        <v>0.86017699115044255</v>
      </c>
      <c r="N40" s="16">
        <f t="shared" si="8"/>
        <v>4.8984415381000854</v>
      </c>
      <c r="S40">
        <v>4.890161193613439</v>
      </c>
    </row>
    <row r="41" spans="9:19" x14ac:dyDescent="0.3">
      <c r="J41">
        <v>180.61</v>
      </c>
      <c r="K41">
        <v>23.62</v>
      </c>
      <c r="L41" s="16">
        <f t="shared" si="6"/>
        <v>5.9936946902654871</v>
      </c>
      <c r="M41" s="16">
        <f t="shared" si="7"/>
        <v>0.78384955752212393</v>
      </c>
      <c r="N41" s="16">
        <f t="shared" si="8"/>
        <v>4.6981549308873056</v>
      </c>
      <c r="S41">
        <v>4.8741208689012447</v>
      </c>
    </row>
    <row r="42" spans="9:19" x14ac:dyDescent="0.3">
      <c r="J42">
        <v>163.33000000000001</v>
      </c>
      <c r="K42">
        <v>22.13</v>
      </c>
      <c r="L42" s="16">
        <f t="shared" si="6"/>
        <v>5.420243362831858</v>
      </c>
      <c r="M42" s="16">
        <f t="shared" si="7"/>
        <v>0.73440265486725664</v>
      </c>
      <c r="N42" s="16">
        <f t="shared" si="8"/>
        <v>3.9806411156903434</v>
      </c>
      <c r="S42">
        <v>4.6981549308873056</v>
      </c>
    </row>
    <row r="43" spans="9:19" x14ac:dyDescent="0.3">
      <c r="J43">
        <v>172.68</v>
      </c>
      <c r="K43">
        <v>25.63</v>
      </c>
      <c r="L43" s="16">
        <f t="shared" si="6"/>
        <v>5.7305309734513274</v>
      </c>
      <c r="M43" s="16">
        <f t="shared" si="7"/>
        <v>0.85055309734513262</v>
      </c>
      <c r="N43" s="16">
        <f t="shared" si="8"/>
        <v>4.8741208689012447</v>
      </c>
      <c r="S43">
        <v>4.5053137726133583</v>
      </c>
    </row>
    <row r="44" spans="9:19" x14ac:dyDescent="0.3">
      <c r="J44">
        <v>186.82</v>
      </c>
      <c r="K44">
        <v>23.88</v>
      </c>
      <c r="L44" s="16">
        <f t="shared" si="6"/>
        <v>6.1997787610619461</v>
      </c>
      <c r="M44" s="16">
        <f t="shared" si="7"/>
        <v>0.79247787610619469</v>
      </c>
      <c r="N44" s="16">
        <f t="shared" si="8"/>
        <v>4.9131875048946663</v>
      </c>
      <c r="S44">
        <v>4.451963495575221</v>
      </c>
    </row>
    <row r="45" spans="9:19" x14ac:dyDescent="0.3">
      <c r="J45">
        <f>87.9+87.6</f>
        <v>175.5</v>
      </c>
      <c r="K45">
        <v>23.31</v>
      </c>
      <c r="L45" s="16">
        <f t="shared" si="6"/>
        <v>5.8241150442477867</v>
      </c>
      <c r="M45" s="16">
        <f t="shared" si="7"/>
        <v>0.77356194690265467</v>
      </c>
      <c r="N45" s="16">
        <f t="shared" si="8"/>
        <v>4.5053137726133583</v>
      </c>
      <c r="S45">
        <v>4.4406115151930452</v>
      </c>
    </row>
    <row r="46" spans="9:19" x14ac:dyDescent="0.3">
      <c r="J46">
        <v>168.78</v>
      </c>
      <c r="K46">
        <v>23.89</v>
      </c>
      <c r="L46" s="16">
        <f t="shared" si="6"/>
        <v>5.6011061946902654</v>
      </c>
      <c r="M46" s="16">
        <f t="shared" si="7"/>
        <v>0.7928097345132743</v>
      </c>
      <c r="N46" s="16">
        <f t="shared" si="8"/>
        <v>4.4406115151930452</v>
      </c>
      <c r="S46">
        <v>3.9806411156903434</v>
      </c>
    </row>
    <row r="47" spans="9:19" x14ac:dyDescent="0.3">
      <c r="J47">
        <v>175.15</v>
      </c>
      <c r="K47">
        <v>23.08</v>
      </c>
      <c r="L47" s="16">
        <f t="shared" si="6"/>
        <v>5.8125</v>
      </c>
      <c r="M47" s="16">
        <f t="shared" si="7"/>
        <v>0.76592920353982297</v>
      </c>
      <c r="N47" s="16">
        <f t="shared" si="8"/>
        <v>4.451963495575221</v>
      </c>
      <c r="S47">
        <v>3.9079969432806014</v>
      </c>
    </row>
    <row r="48" spans="9:19" x14ac:dyDescent="0.3">
      <c r="J48">
        <v>172.51</v>
      </c>
      <c r="K48">
        <v>20.57</v>
      </c>
      <c r="L48" s="16">
        <f t="shared" si="6"/>
        <v>5.7248893805309731</v>
      </c>
      <c r="M48" s="16">
        <f t="shared" si="7"/>
        <v>0.68263274336283186</v>
      </c>
      <c r="N48" s="16">
        <f t="shared" si="8"/>
        <v>3.9079969432806014</v>
      </c>
    </row>
    <row r="49" spans="9:19" x14ac:dyDescent="0.3">
      <c r="I49" t="s">
        <v>17</v>
      </c>
      <c r="J49">
        <v>174.81</v>
      </c>
      <c r="K49">
        <v>20.72</v>
      </c>
      <c r="L49" s="16">
        <f t="shared" si="6"/>
        <v>5.8012168141592912</v>
      </c>
      <c r="M49" s="16">
        <f t="shared" si="7"/>
        <v>0.68761061946902646</v>
      </c>
      <c r="N49" s="16">
        <f t="shared" si="8"/>
        <v>3.9889782872582025</v>
      </c>
      <c r="S49">
        <v>5.5429016074085666</v>
      </c>
    </row>
    <row r="50" spans="9:19" x14ac:dyDescent="0.3">
      <c r="J50">
        <v>175.49</v>
      </c>
      <c r="K50">
        <v>28.68</v>
      </c>
      <c r="L50" s="16">
        <f t="shared" si="6"/>
        <v>5.8237831858407079</v>
      </c>
      <c r="M50" s="16">
        <f t="shared" si="7"/>
        <v>0.95176991150442469</v>
      </c>
      <c r="N50" s="16">
        <f t="shared" si="8"/>
        <v>5.5429016074085666</v>
      </c>
      <c r="S50">
        <v>4.3118230675855589</v>
      </c>
    </row>
    <row r="51" spans="9:19" x14ac:dyDescent="0.3">
      <c r="J51">
        <v>175.87</v>
      </c>
      <c r="K51">
        <v>19.760000000000002</v>
      </c>
      <c r="L51" s="16">
        <f t="shared" si="6"/>
        <v>5.8363938053097346</v>
      </c>
      <c r="M51" s="16">
        <f t="shared" si="7"/>
        <v>0.65575221238938053</v>
      </c>
      <c r="N51" s="16">
        <f t="shared" si="8"/>
        <v>3.8272281502075338</v>
      </c>
      <c r="S51">
        <v>3.9889782872582025</v>
      </c>
    </row>
    <row r="52" spans="9:19" x14ac:dyDescent="0.3">
      <c r="J52">
        <v>172</v>
      </c>
      <c r="K52">
        <v>19.63</v>
      </c>
      <c r="L52" s="16">
        <f t="shared" si="6"/>
        <v>5.7079646017699108</v>
      </c>
      <c r="M52" s="16">
        <f t="shared" si="7"/>
        <v>0.65143805309734504</v>
      </c>
      <c r="N52" s="16">
        <f t="shared" si="8"/>
        <v>3.7183853473255533</v>
      </c>
      <c r="S52">
        <v>3.8272281502075338</v>
      </c>
    </row>
    <row r="53" spans="9:19" x14ac:dyDescent="0.3">
      <c r="J53">
        <v>167.47</v>
      </c>
      <c r="K53">
        <v>18.059999999999999</v>
      </c>
      <c r="L53" s="16">
        <f>(J53/$J$1)*$K$1</f>
        <v>5.5576327433628308</v>
      </c>
      <c r="M53" s="16">
        <f>(K53/$J$1)*$K$1</f>
        <v>0.59933628318584065</v>
      </c>
      <c r="N53" s="16">
        <f t="shared" si="8"/>
        <v>3.330890951719006</v>
      </c>
      <c r="S53">
        <v>3.7490041310987534</v>
      </c>
    </row>
    <row r="54" spans="9:19" x14ac:dyDescent="0.3">
      <c r="J54">
        <v>166.96</v>
      </c>
      <c r="K54">
        <v>23.45</v>
      </c>
      <c r="L54" s="16">
        <f t="shared" si="6"/>
        <v>5.5407079646017703</v>
      </c>
      <c r="M54" s="16">
        <f t="shared" si="7"/>
        <v>0.77820796460176989</v>
      </c>
      <c r="N54" s="16">
        <f t="shared" si="8"/>
        <v>4.3118230675855589</v>
      </c>
      <c r="S54">
        <v>3.7183853473255533</v>
      </c>
    </row>
    <row r="55" spans="9:19" x14ac:dyDescent="0.3">
      <c r="J55">
        <v>169.53</v>
      </c>
      <c r="K55">
        <v>20.079999999999998</v>
      </c>
      <c r="L55" s="16">
        <f t="shared" si="6"/>
        <v>5.6259955752212383</v>
      </c>
      <c r="M55" s="16">
        <f t="shared" si="7"/>
        <v>0.66637168141592906</v>
      </c>
      <c r="N55" s="16">
        <f t="shared" si="8"/>
        <v>3.7490041310987534</v>
      </c>
      <c r="S55">
        <v>3.4735002741013385</v>
      </c>
    </row>
    <row r="56" spans="9:19" x14ac:dyDescent="0.3">
      <c r="J56">
        <v>153.82</v>
      </c>
      <c r="K56">
        <v>19.48</v>
      </c>
      <c r="L56" s="16">
        <f t="shared" si="6"/>
        <v>5.1046460176991149</v>
      </c>
      <c r="M56" s="16">
        <f t="shared" si="7"/>
        <v>0.64646017699115044</v>
      </c>
      <c r="N56" s="16">
        <f t="shared" si="8"/>
        <v>3.299950368078941</v>
      </c>
      <c r="S56">
        <v>3.330890951719006</v>
      </c>
    </row>
    <row r="57" spans="9:19" x14ac:dyDescent="0.3">
      <c r="J57">
        <v>143.26</v>
      </c>
      <c r="K57">
        <v>15.91</v>
      </c>
      <c r="L57" s="16">
        <f t="shared" si="6"/>
        <v>4.754203539823008</v>
      </c>
      <c r="M57" s="16">
        <f t="shared" si="7"/>
        <v>0.52798672566371674</v>
      </c>
      <c r="N57" s="16">
        <f t="shared" si="8"/>
        <v>2.5101563601300017</v>
      </c>
      <c r="S57">
        <v>3.299950368078941</v>
      </c>
    </row>
    <row r="58" spans="9:19" x14ac:dyDescent="0.3">
      <c r="J58">
        <v>166</v>
      </c>
      <c r="K58">
        <v>19</v>
      </c>
      <c r="L58" s="16">
        <f t="shared" si="6"/>
        <v>5.5088495575221232</v>
      </c>
      <c r="M58" s="16">
        <f t="shared" si="7"/>
        <v>0.63053097345132736</v>
      </c>
      <c r="N58" s="16">
        <f t="shared" si="8"/>
        <v>3.4735002741013385</v>
      </c>
      <c r="S58">
        <v>2.5101563601300017</v>
      </c>
    </row>
    <row r="59" spans="9:19" x14ac:dyDescent="0.3">
      <c r="I59" t="s">
        <v>18</v>
      </c>
      <c r="J59">
        <f>83.62+98.19</f>
        <v>181.81</v>
      </c>
      <c r="K59">
        <v>28.45</v>
      </c>
      <c r="L59" s="16">
        <f t="shared" si="6"/>
        <v>6.0335176991150439</v>
      </c>
      <c r="M59" s="16">
        <f t="shared" si="7"/>
        <v>0.94413716814159276</v>
      </c>
      <c r="N59" s="16">
        <f t="shared" si="8"/>
        <v>5.6964683143746564</v>
      </c>
    </row>
    <row r="60" spans="9:19" x14ac:dyDescent="0.3">
      <c r="J60">
        <v>177.24</v>
      </c>
      <c r="K60">
        <v>25.85</v>
      </c>
      <c r="L60" s="16">
        <f t="shared" si="6"/>
        <v>5.8818584070796458</v>
      </c>
      <c r="M60" s="16">
        <f t="shared" si="7"/>
        <v>0.85785398230088505</v>
      </c>
      <c r="N60" s="16">
        <f t="shared" si="8"/>
        <v>5.0457756578432145</v>
      </c>
    </row>
    <row r="61" spans="9:19" x14ac:dyDescent="0.3">
      <c r="J61">
        <v>185.56</v>
      </c>
      <c r="K61">
        <v>21.44</v>
      </c>
      <c r="L61" s="16">
        <f t="shared" si="6"/>
        <v>6.1579646017699119</v>
      </c>
      <c r="M61" s="16">
        <f t="shared" si="7"/>
        <v>0.71150442477876108</v>
      </c>
      <c r="N61" s="16">
        <f t="shared" si="8"/>
        <v>4.3814190617902735</v>
      </c>
      <c r="S61" s="16">
        <v>5.6964683143746564</v>
      </c>
    </row>
    <row r="62" spans="9:19" x14ac:dyDescent="0.3">
      <c r="J62">
        <v>180.53</v>
      </c>
      <c r="K62">
        <v>22.34</v>
      </c>
      <c r="L62" s="16">
        <f t="shared" si="6"/>
        <v>5.9910398230088493</v>
      </c>
      <c r="M62" s="16">
        <f t="shared" si="7"/>
        <v>0.74137168141592913</v>
      </c>
      <c r="N62" s="16">
        <f t="shared" si="8"/>
        <v>4.441587267013861</v>
      </c>
      <c r="S62" s="16">
        <v>5.0457756578432145</v>
      </c>
    </row>
    <row r="63" spans="9:19" x14ac:dyDescent="0.3">
      <c r="J63">
        <v>173.41</v>
      </c>
      <c r="K63">
        <v>21.07</v>
      </c>
      <c r="L63" s="16">
        <f t="shared" si="6"/>
        <v>5.7547566371681409</v>
      </c>
      <c r="M63" s="16">
        <f t="shared" si="7"/>
        <v>0.69922566371681416</v>
      </c>
      <c r="N63" s="16">
        <f t="shared" si="8"/>
        <v>4.0238735291526346</v>
      </c>
      <c r="S63" s="16">
        <v>4.441587267013861</v>
      </c>
    </row>
    <row r="64" spans="9:19" x14ac:dyDescent="0.3">
      <c r="J64">
        <v>166.48</v>
      </c>
      <c r="K64">
        <v>22.85</v>
      </c>
      <c r="L64" s="16">
        <f t="shared" si="6"/>
        <v>5.5247787610619463</v>
      </c>
      <c r="M64" s="16">
        <f t="shared" si="7"/>
        <v>0.75829646017699126</v>
      </c>
      <c r="N64" s="16">
        <f t="shared" si="8"/>
        <v>4.1894201777742976</v>
      </c>
      <c r="S64" s="16">
        <v>4.3814190617902735</v>
      </c>
    </row>
    <row r="65" spans="10:19" x14ac:dyDescent="0.3">
      <c r="J65">
        <v>171.34</v>
      </c>
      <c r="K65">
        <v>20.010000000000002</v>
      </c>
      <c r="L65" s="16">
        <f t="shared" si="6"/>
        <v>5.6860619469026545</v>
      </c>
      <c r="M65" s="16">
        <f t="shared" si="7"/>
        <v>0.66404867256637168</v>
      </c>
      <c r="N65" s="16">
        <f t="shared" si="8"/>
        <v>3.7758218879708667</v>
      </c>
      <c r="S65" s="16">
        <v>4.1894201777742976</v>
      </c>
    </row>
    <row r="66" spans="10:19" x14ac:dyDescent="0.3">
      <c r="J66">
        <v>173.99</v>
      </c>
      <c r="K66">
        <v>20.77</v>
      </c>
      <c r="L66" s="16">
        <f t="shared" si="6"/>
        <v>5.7740044247787612</v>
      </c>
      <c r="M66" s="16">
        <f t="shared" si="7"/>
        <v>0.68926991150442474</v>
      </c>
      <c r="N66" s="16">
        <f t="shared" si="8"/>
        <v>3.9798475188934135</v>
      </c>
      <c r="S66" s="16">
        <v>4.0238735291526346</v>
      </c>
    </row>
    <row r="67" spans="10:19" x14ac:dyDescent="0.3">
      <c r="J67">
        <v>181.55</v>
      </c>
      <c r="K67">
        <v>19.73</v>
      </c>
      <c r="L67" s="16">
        <f t="shared" si="6"/>
        <v>6.0248893805309738</v>
      </c>
      <c r="M67" s="16">
        <f t="shared" si="7"/>
        <v>0.65475663716814159</v>
      </c>
      <c r="N67" s="16">
        <f t="shared" si="8"/>
        <v>3.944836310106508</v>
      </c>
      <c r="S67" s="16">
        <v>3.9798475188934135</v>
      </c>
    </row>
    <row r="68" spans="10:19" x14ac:dyDescent="0.3">
      <c r="L68" s="16">
        <f t="shared" si="6"/>
        <v>0</v>
      </c>
      <c r="M68" s="16">
        <f t="shared" si="7"/>
        <v>0</v>
      </c>
      <c r="N68" s="16">
        <f t="shared" si="8"/>
        <v>0</v>
      </c>
      <c r="S68" s="16">
        <v>3.944836310106508</v>
      </c>
    </row>
    <row r="69" spans="10:19" x14ac:dyDescent="0.3">
      <c r="L69" s="16">
        <f t="shared" si="6"/>
        <v>0</v>
      </c>
      <c r="M69" s="16">
        <f t="shared" si="7"/>
        <v>0</v>
      </c>
      <c r="N69" s="16">
        <f t="shared" si="8"/>
        <v>0</v>
      </c>
      <c r="S69" s="16">
        <v>3.7758218879708667</v>
      </c>
    </row>
    <row r="70" spans="10:19" x14ac:dyDescent="0.3">
      <c r="L70" s="16">
        <f t="shared" si="6"/>
        <v>0</v>
      </c>
      <c r="M70" s="16">
        <f t="shared" si="7"/>
        <v>0</v>
      </c>
      <c r="N70" s="16">
        <f t="shared" si="8"/>
        <v>0</v>
      </c>
    </row>
    <row r="71" spans="10:19" x14ac:dyDescent="0.3">
      <c r="L71" s="16">
        <f t="shared" si="6"/>
        <v>0</v>
      </c>
      <c r="M71" s="16">
        <f t="shared" si="7"/>
        <v>0</v>
      </c>
      <c r="N71" s="16">
        <f t="shared" si="8"/>
        <v>0</v>
      </c>
    </row>
    <row r="72" spans="10:19" x14ac:dyDescent="0.3">
      <c r="L72" s="16">
        <f t="shared" si="6"/>
        <v>0</v>
      </c>
      <c r="M72" s="16">
        <f t="shared" si="7"/>
        <v>0</v>
      </c>
      <c r="N72" s="16">
        <f t="shared" si="8"/>
        <v>0</v>
      </c>
    </row>
    <row r="73" spans="10:19" x14ac:dyDescent="0.3">
      <c r="L73" s="16">
        <f t="shared" si="6"/>
        <v>0</v>
      </c>
      <c r="M73" s="16">
        <f t="shared" si="7"/>
        <v>0</v>
      </c>
      <c r="N73" s="16">
        <f t="shared" si="8"/>
        <v>0</v>
      </c>
    </row>
    <row r="74" spans="10:19" x14ac:dyDescent="0.3">
      <c r="L74" s="16">
        <f t="shared" si="6"/>
        <v>0</v>
      </c>
      <c r="M74" s="16">
        <f t="shared" si="7"/>
        <v>0</v>
      </c>
      <c r="N74" s="16">
        <f t="shared" si="8"/>
        <v>0</v>
      </c>
    </row>
    <row r="75" spans="10:19" x14ac:dyDescent="0.3">
      <c r="L75" s="16">
        <f t="shared" si="6"/>
        <v>0</v>
      </c>
      <c r="M75" s="16">
        <f t="shared" si="7"/>
        <v>0</v>
      </c>
      <c r="N75" s="16">
        <f t="shared" si="8"/>
        <v>0</v>
      </c>
    </row>
    <row r="76" spans="10:19" x14ac:dyDescent="0.3">
      <c r="L76" s="16">
        <f t="shared" si="6"/>
        <v>0</v>
      </c>
      <c r="M76" s="16">
        <f t="shared" si="7"/>
        <v>0</v>
      </c>
      <c r="N76" s="16">
        <f t="shared" si="8"/>
        <v>0</v>
      </c>
    </row>
    <row r="77" spans="10:19" x14ac:dyDescent="0.3">
      <c r="L77" s="16">
        <f t="shared" si="6"/>
        <v>0</v>
      </c>
      <c r="M77" s="16">
        <f t="shared" si="7"/>
        <v>0</v>
      </c>
      <c r="N77" s="16">
        <f t="shared" si="8"/>
        <v>0</v>
      </c>
    </row>
    <row r="78" spans="10:19" x14ac:dyDescent="0.3">
      <c r="L78" s="16">
        <f t="shared" si="6"/>
        <v>0</v>
      </c>
      <c r="M78" s="16">
        <f t="shared" si="7"/>
        <v>0</v>
      </c>
      <c r="N78" s="16">
        <f t="shared" si="8"/>
        <v>0</v>
      </c>
    </row>
    <row r="79" spans="10:19" x14ac:dyDescent="0.3">
      <c r="L79" s="16">
        <f t="shared" si="6"/>
        <v>0</v>
      </c>
      <c r="M79" s="16">
        <f t="shared" si="7"/>
        <v>0</v>
      </c>
      <c r="N79" s="16">
        <f t="shared" si="8"/>
        <v>0</v>
      </c>
    </row>
    <row r="80" spans="10:19" x14ac:dyDescent="0.3">
      <c r="L80" s="16">
        <f t="shared" si="6"/>
        <v>0</v>
      </c>
      <c r="M80" s="16">
        <f t="shared" si="7"/>
        <v>0</v>
      </c>
      <c r="N80" s="16">
        <f t="shared" si="8"/>
        <v>0</v>
      </c>
    </row>
    <row r="81" spans="12:14" x14ac:dyDescent="0.3">
      <c r="L81" s="16">
        <f t="shared" si="6"/>
        <v>0</v>
      </c>
      <c r="M81" s="16">
        <f t="shared" si="7"/>
        <v>0</v>
      </c>
      <c r="N81" s="16">
        <f t="shared" si="8"/>
        <v>0</v>
      </c>
    </row>
    <row r="82" spans="12:14" x14ac:dyDescent="0.3">
      <c r="L82" s="16">
        <f t="shared" si="6"/>
        <v>0</v>
      </c>
      <c r="M82" s="16">
        <f t="shared" si="7"/>
        <v>0</v>
      </c>
      <c r="N82" s="16">
        <f t="shared" si="8"/>
        <v>0</v>
      </c>
    </row>
    <row r="83" spans="12:14" x14ac:dyDescent="0.3">
      <c r="L83" s="16">
        <f t="shared" si="6"/>
        <v>0</v>
      </c>
      <c r="M83" s="16">
        <f t="shared" si="7"/>
        <v>0</v>
      </c>
      <c r="N83" s="16">
        <f t="shared" si="8"/>
        <v>0</v>
      </c>
    </row>
    <row r="84" spans="12:14" x14ac:dyDescent="0.3">
      <c r="L84" s="16">
        <f t="shared" si="6"/>
        <v>0</v>
      </c>
      <c r="M84" s="16">
        <f t="shared" si="7"/>
        <v>0</v>
      </c>
      <c r="N84" s="16">
        <f t="shared" si="8"/>
        <v>0</v>
      </c>
    </row>
    <row r="85" spans="12:14" x14ac:dyDescent="0.3">
      <c r="L85" s="16">
        <f t="shared" si="6"/>
        <v>0</v>
      </c>
      <c r="M85" s="16">
        <f t="shared" si="7"/>
        <v>0</v>
      </c>
      <c r="N85" s="16">
        <f t="shared" si="8"/>
        <v>0</v>
      </c>
    </row>
    <row r="86" spans="12:14" x14ac:dyDescent="0.3">
      <c r="L86" s="16">
        <f t="shared" si="6"/>
        <v>0</v>
      </c>
      <c r="M86" s="16">
        <f t="shared" si="7"/>
        <v>0</v>
      </c>
      <c r="N86" s="16">
        <f t="shared" si="8"/>
        <v>0</v>
      </c>
    </row>
    <row r="87" spans="12:14" x14ac:dyDescent="0.3">
      <c r="L87" s="16">
        <f t="shared" si="6"/>
        <v>0</v>
      </c>
      <c r="M87" s="16">
        <f t="shared" si="7"/>
        <v>0</v>
      </c>
      <c r="N87" s="16">
        <f t="shared" si="8"/>
        <v>0</v>
      </c>
    </row>
    <row r="88" spans="12:14" x14ac:dyDescent="0.3">
      <c r="L88" s="16">
        <f t="shared" si="6"/>
        <v>0</v>
      </c>
      <c r="M88" s="16">
        <f t="shared" si="7"/>
        <v>0</v>
      </c>
      <c r="N88" s="16">
        <f t="shared" si="8"/>
        <v>0</v>
      </c>
    </row>
    <row r="89" spans="12:14" x14ac:dyDescent="0.3">
      <c r="L89" s="16">
        <f t="shared" si="6"/>
        <v>0</v>
      </c>
      <c r="M89" s="16">
        <f t="shared" si="7"/>
        <v>0</v>
      </c>
      <c r="N89" s="16">
        <f t="shared" si="8"/>
        <v>0</v>
      </c>
    </row>
    <row r="90" spans="12:14" x14ac:dyDescent="0.3">
      <c r="L90" s="16">
        <f t="shared" si="6"/>
        <v>0</v>
      </c>
      <c r="M90" s="16">
        <f t="shared" si="7"/>
        <v>0</v>
      </c>
      <c r="N90" s="16">
        <f t="shared" si="8"/>
        <v>0</v>
      </c>
    </row>
    <row r="91" spans="12:14" x14ac:dyDescent="0.3">
      <c r="L91" s="16">
        <f t="shared" si="6"/>
        <v>0</v>
      </c>
      <c r="M91" s="16">
        <f t="shared" si="7"/>
        <v>0</v>
      </c>
      <c r="N91" s="16">
        <f t="shared" si="8"/>
        <v>0</v>
      </c>
    </row>
    <row r="92" spans="12:14" x14ac:dyDescent="0.3">
      <c r="L92" s="16">
        <f t="shared" si="6"/>
        <v>0</v>
      </c>
      <c r="M92" s="16">
        <f t="shared" si="7"/>
        <v>0</v>
      </c>
      <c r="N92" s="16">
        <f t="shared" si="8"/>
        <v>0</v>
      </c>
    </row>
    <row r="93" spans="12:14" x14ac:dyDescent="0.3">
      <c r="L93" s="16">
        <f t="shared" si="6"/>
        <v>0</v>
      </c>
      <c r="M93" s="16">
        <f t="shared" si="7"/>
        <v>0</v>
      </c>
      <c r="N93" s="16">
        <f t="shared" si="8"/>
        <v>0</v>
      </c>
    </row>
    <row r="94" spans="12:14" x14ac:dyDescent="0.3">
      <c r="L94" s="16">
        <f t="shared" si="6"/>
        <v>0</v>
      </c>
      <c r="M94" s="16">
        <f t="shared" si="7"/>
        <v>0</v>
      </c>
      <c r="N94" s="16">
        <f t="shared" si="8"/>
        <v>0</v>
      </c>
    </row>
    <row r="95" spans="12:14" x14ac:dyDescent="0.3">
      <c r="L95" s="16">
        <f t="shared" si="6"/>
        <v>0</v>
      </c>
      <c r="M95" s="16">
        <f t="shared" si="7"/>
        <v>0</v>
      </c>
      <c r="N95" s="16">
        <f t="shared" si="8"/>
        <v>0</v>
      </c>
    </row>
    <row r="96" spans="12:14" x14ac:dyDescent="0.3">
      <c r="L96" s="16">
        <f t="shared" si="6"/>
        <v>0</v>
      </c>
      <c r="M96" s="16">
        <f t="shared" si="7"/>
        <v>0</v>
      </c>
      <c r="N96" s="16">
        <f t="shared" si="8"/>
        <v>0</v>
      </c>
    </row>
    <row r="97" spans="12:14" x14ac:dyDescent="0.3">
      <c r="L97" s="16">
        <f t="shared" si="6"/>
        <v>0</v>
      </c>
      <c r="M97" s="16">
        <f t="shared" si="7"/>
        <v>0</v>
      </c>
      <c r="N97" s="16">
        <f t="shared" si="8"/>
        <v>0</v>
      </c>
    </row>
    <row r="98" spans="12:14" x14ac:dyDescent="0.3">
      <c r="L98" s="16">
        <f t="shared" si="6"/>
        <v>0</v>
      </c>
      <c r="M98" s="16">
        <f t="shared" si="7"/>
        <v>0</v>
      </c>
      <c r="N98" s="16">
        <f t="shared" si="8"/>
        <v>0</v>
      </c>
    </row>
    <row r="99" spans="12:14" x14ac:dyDescent="0.3">
      <c r="L99" s="16">
        <f t="shared" si="6"/>
        <v>0</v>
      </c>
      <c r="M99" s="16">
        <f t="shared" si="7"/>
        <v>0</v>
      </c>
      <c r="N99" s="16">
        <f t="shared" si="8"/>
        <v>0</v>
      </c>
    </row>
    <row r="100" spans="12:14" x14ac:dyDescent="0.3">
      <c r="L100" s="16">
        <f t="shared" si="6"/>
        <v>0</v>
      </c>
      <c r="M100" s="16">
        <f t="shared" si="7"/>
        <v>0</v>
      </c>
      <c r="N100" s="16">
        <f t="shared" si="8"/>
        <v>0</v>
      </c>
    </row>
    <row r="101" spans="12:14" x14ac:dyDescent="0.3">
      <c r="L101" s="16">
        <f t="shared" si="6"/>
        <v>0</v>
      </c>
      <c r="M101" s="16">
        <f t="shared" si="7"/>
        <v>0</v>
      </c>
      <c r="N101" s="16">
        <f t="shared" si="8"/>
        <v>0</v>
      </c>
    </row>
    <row r="102" spans="12:14" x14ac:dyDescent="0.3">
      <c r="L102" s="16">
        <f t="shared" si="6"/>
        <v>0</v>
      </c>
      <c r="M102" s="16">
        <f t="shared" si="7"/>
        <v>0</v>
      </c>
      <c r="N102" s="16">
        <f t="shared" si="8"/>
        <v>0</v>
      </c>
    </row>
    <row r="103" spans="12:14" x14ac:dyDescent="0.3">
      <c r="L103" s="16">
        <f t="shared" ref="L103:L120" si="9">(J103/$J$1)*$K$1</f>
        <v>0</v>
      </c>
      <c r="M103" s="16">
        <f t="shared" ref="M103:M120" si="10">(K103/$J$1)*$K$1</f>
        <v>0</v>
      </c>
      <c r="N103" s="16">
        <f t="shared" ref="N103:N120" si="11">(L103*M103)</f>
        <v>0</v>
      </c>
    </row>
    <row r="104" spans="12:14" x14ac:dyDescent="0.3">
      <c r="L104" s="16">
        <f t="shared" si="9"/>
        <v>0</v>
      </c>
      <c r="M104" s="16">
        <f t="shared" si="10"/>
        <v>0</v>
      </c>
      <c r="N104" s="16">
        <f t="shared" si="11"/>
        <v>0</v>
      </c>
    </row>
    <row r="105" spans="12:14" x14ac:dyDescent="0.3">
      <c r="L105" s="16">
        <f t="shared" si="9"/>
        <v>0</v>
      </c>
      <c r="M105" s="16">
        <f t="shared" si="10"/>
        <v>0</v>
      </c>
      <c r="N105" s="16">
        <f t="shared" si="11"/>
        <v>0</v>
      </c>
    </row>
    <row r="106" spans="12:14" x14ac:dyDescent="0.3">
      <c r="L106" s="16">
        <f t="shared" si="9"/>
        <v>0</v>
      </c>
      <c r="M106" s="16">
        <f t="shared" si="10"/>
        <v>0</v>
      </c>
      <c r="N106" s="16">
        <f t="shared" si="11"/>
        <v>0</v>
      </c>
    </row>
    <row r="107" spans="12:14" x14ac:dyDescent="0.3">
      <c r="L107" s="16">
        <f t="shared" si="9"/>
        <v>0</v>
      </c>
      <c r="M107" s="16">
        <f t="shared" si="10"/>
        <v>0</v>
      </c>
      <c r="N107" s="16">
        <f t="shared" si="11"/>
        <v>0</v>
      </c>
    </row>
    <row r="108" spans="12:14" x14ac:dyDescent="0.3">
      <c r="L108" s="16">
        <f t="shared" si="9"/>
        <v>0</v>
      </c>
      <c r="M108" s="16">
        <f t="shared" si="10"/>
        <v>0</v>
      </c>
      <c r="N108" s="16">
        <f t="shared" si="11"/>
        <v>0</v>
      </c>
    </row>
    <row r="109" spans="12:14" x14ac:dyDescent="0.3">
      <c r="L109" s="16">
        <f t="shared" si="9"/>
        <v>0</v>
      </c>
      <c r="M109" s="16">
        <f t="shared" si="10"/>
        <v>0</v>
      </c>
      <c r="N109" s="16">
        <f t="shared" si="11"/>
        <v>0</v>
      </c>
    </row>
    <row r="110" spans="12:14" x14ac:dyDescent="0.3">
      <c r="L110" s="16">
        <f t="shared" si="9"/>
        <v>0</v>
      </c>
      <c r="M110" s="16">
        <f t="shared" si="10"/>
        <v>0</v>
      </c>
      <c r="N110" s="16">
        <f t="shared" si="11"/>
        <v>0</v>
      </c>
    </row>
    <row r="111" spans="12:14" x14ac:dyDescent="0.3">
      <c r="L111" s="16">
        <f t="shared" si="9"/>
        <v>0</v>
      </c>
      <c r="M111" s="16">
        <f t="shared" si="10"/>
        <v>0</v>
      </c>
      <c r="N111" s="16">
        <f t="shared" si="11"/>
        <v>0</v>
      </c>
    </row>
    <row r="112" spans="12:14" x14ac:dyDescent="0.3">
      <c r="L112" s="16">
        <f t="shared" si="9"/>
        <v>0</v>
      </c>
      <c r="M112" s="16">
        <f t="shared" si="10"/>
        <v>0</v>
      </c>
      <c r="N112" s="16">
        <f t="shared" si="11"/>
        <v>0</v>
      </c>
    </row>
    <row r="113" spans="12:14" x14ac:dyDescent="0.3">
      <c r="L113" s="16">
        <f t="shared" si="9"/>
        <v>0</v>
      </c>
      <c r="M113" s="16">
        <f t="shared" si="10"/>
        <v>0</v>
      </c>
      <c r="N113" s="16">
        <f t="shared" si="11"/>
        <v>0</v>
      </c>
    </row>
    <row r="114" spans="12:14" x14ac:dyDescent="0.3">
      <c r="L114" s="16">
        <f t="shared" si="9"/>
        <v>0</v>
      </c>
      <c r="M114" s="16">
        <f t="shared" si="10"/>
        <v>0</v>
      </c>
      <c r="N114" s="16">
        <f t="shared" si="11"/>
        <v>0</v>
      </c>
    </row>
    <row r="115" spans="12:14" x14ac:dyDescent="0.3">
      <c r="L115" s="16">
        <f t="shared" si="9"/>
        <v>0</v>
      </c>
      <c r="M115" s="16">
        <f t="shared" si="10"/>
        <v>0</v>
      </c>
      <c r="N115" s="16">
        <f t="shared" si="11"/>
        <v>0</v>
      </c>
    </row>
    <row r="116" spans="12:14" x14ac:dyDescent="0.3">
      <c r="L116" s="16">
        <f t="shared" si="9"/>
        <v>0</v>
      </c>
      <c r="M116" s="16">
        <f t="shared" si="10"/>
        <v>0</v>
      </c>
      <c r="N116" s="16">
        <f t="shared" si="11"/>
        <v>0</v>
      </c>
    </row>
    <row r="117" spans="12:14" x14ac:dyDescent="0.3">
      <c r="L117" s="16">
        <f t="shared" si="9"/>
        <v>0</v>
      </c>
      <c r="M117" s="16">
        <f t="shared" si="10"/>
        <v>0</v>
      </c>
      <c r="N117" s="16">
        <f t="shared" si="11"/>
        <v>0</v>
      </c>
    </row>
    <row r="118" spans="12:14" x14ac:dyDescent="0.3">
      <c r="L118" s="16">
        <f t="shared" si="9"/>
        <v>0</v>
      </c>
      <c r="M118" s="16">
        <f t="shared" si="10"/>
        <v>0</v>
      </c>
      <c r="N118" s="16">
        <f t="shared" si="11"/>
        <v>0</v>
      </c>
    </row>
    <row r="119" spans="12:14" x14ac:dyDescent="0.3">
      <c r="L119" s="16">
        <f t="shared" si="9"/>
        <v>0</v>
      </c>
      <c r="M119" s="16">
        <f t="shared" si="10"/>
        <v>0</v>
      </c>
      <c r="N119" s="16">
        <f t="shared" si="11"/>
        <v>0</v>
      </c>
    </row>
    <row r="120" spans="12:14" x14ac:dyDescent="0.3">
      <c r="L120" s="16">
        <f t="shared" si="9"/>
        <v>0</v>
      </c>
      <c r="M120" s="16">
        <f t="shared" si="10"/>
        <v>0</v>
      </c>
      <c r="N120" s="16">
        <f t="shared" si="11"/>
        <v>0</v>
      </c>
    </row>
  </sheetData>
  <sortState xmlns:xlrd2="http://schemas.microsoft.com/office/spreadsheetml/2017/richdata2" ref="S61:S69">
    <sortCondition descending="1" ref="S61:S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Lenght1</vt:lpstr>
      <vt:lpstr>survival1</vt:lpstr>
      <vt:lpstr>Ingestion1</vt:lpstr>
      <vt:lpstr>Lenght2</vt:lpstr>
      <vt:lpstr>survival2</vt:lpstr>
      <vt:lpstr>Ingestion2</vt:lpstr>
      <vt:lpstr>Surfacearea</vt:lpstr>
      <vt:lpstr>Surfaceareameasure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Maassen</dc:creator>
  <cp:lastModifiedBy>Daniel Maassen</cp:lastModifiedBy>
  <dcterms:created xsi:type="dcterms:W3CDTF">2023-02-06T12:09:56Z</dcterms:created>
  <dcterms:modified xsi:type="dcterms:W3CDTF">2023-04-04T14:40:47Z</dcterms:modified>
</cp:coreProperties>
</file>