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gianlucascibilia/Desktop/Dekstop /MATERIE HULT/MBAN/Data optimization/"/>
    </mc:Choice>
  </mc:AlternateContent>
  <xr:revisionPtr revIDLastSave="0" documentId="13_ncr:1_{0F31D1CB-CAFD-4745-B63E-26539DD91AD0}" xr6:coauthVersionLast="47" xr6:coauthVersionMax="47" xr10:uidLastSave="{00000000-0000-0000-0000-000000000000}"/>
  <bookViews>
    <workbookView xWindow="80" yWindow="520" windowWidth="25440" windowHeight="14060" xr2:uid="{117C5F77-FC9F-554D-BA52-152096429FA5}"/>
  </bookViews>
  <sheets>
    <sheet name="Sheet1" sheetId="1" r:id="rId1"/>
  </sheets>
  <definedNames>
    <definedName name="solver_adj" localSheetId="0" hidden="1">Sheet1!$B$13:$B$28</definedName>
    <definedName name="solver_cvg" localSheetId="0" hidden="1">0.0001</definedName>
    <definedName name="solver_drv" localSheetId="0" hidden="1">1</definedName>
    <definedName name="solver_eng" localSheetId="0" hidden="1">2</definedName>
    <definedName name="solver_itr" localSheetId="0" hidden="1">2147483647</definedName>
    <definedName name="solver_lhs1" localSheetId="0" hidden="1">Sheet1!$B$13:$B$16</definedName>
    <definedName name="solver_lhs2" localSheetId="0" hidden="1">Sheet1!$G$14</definedName>
    <definedName name="solver_lhs3" localSheetId="0" hidden="1">Sheet1!$G$14</definedName>
    <definedName name="solver_lhs4" localSheetId="0" hidden="1">Sheet1!$G$15:$G$27</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opt" localSheetId="0" hidden="1">Sheet1!$M$14</definedName>
    <definedName name="solver_pre" localSheetId="0" hidden="1">0.000001</definedName>
    <definedName name="solver_rbv" localSheetId="0" hidden="1">2</definedName>
    <definedName name="solver_rel1" localSheetId="0" hidden="1">5</definedName>
    <definedName name="solver_rel2" localSheetId="0" hidden="1">1</definedName>
    <definedName name="solver_rel3" localSheetId="0" hidden="1">3</definedName>
    <definedName name="solver_rel4" localSheetId="0" hidden="1">1</definedName>
    <definedName name="solver_rhs1" localSheetId="0" hidden="1">"binary"</definedName>
    <definedName name="solver_rhs2" localSheetId="0" hidden="1">Sheet1!$I$14</definedName>
    <definedName name="solver_rhs3" localSheetId="0" hidden="1">1</definedName>
    <definedName name="solver_rhs4" localSheetId="0" hidden="1">Sheet1!$I$15:$I$27</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2</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4" i="1" l="1"/>
  <c r="N6" i="1"/>
  <c r="M6" i="1"/>
  <c r="G14" i="1"/>
</calcChain>
</file>

<file path=xl/sharedStrings.xml><?xml version="1.0" encoding="utf-8"?>
<sst xmlns="http://schemas.openxmlformats.org/spreadsheetml/2006/main" count="39" uniqueCount="34">
  <si>
    <t>DATA</t>
  </si>
  <si>
    <t>LNE</t>
  </si>
  <si>
    <t>LWC</t>
  </si>
  <si>
    <t>LNC</t>
  </si>
  <si>
    <t>LYRD</t>
  </si>
  <si>
    <t xml:space="preserve">Cost of the factory </t>
  </si>
  <si>
    <t>NE</t>
  </si>
  <si>
    <t>Product</t>
  </si>
  <si>
    <t xml:space="preserve">Factory </t>
  </si>
  <si>
    <t>O</t>
  </si>
  <si>
    <t>FB</t>
  </si>
  <si>
    <t>YRD</t>
  </si>
  <si>
    <t>SE</t>
  </si>
  <si>
    <t>NC</t>
  </si>
  <si>
    <t>SC</t>
  </si>
  <si>
    <t>WC</t>
  </si>
  <si>
    <t>Profit</t>
  </si>
  <si>
    <t>MODEL</t>
  </si>
  <si>
    <t>MAX</t>
  </si>
  <si>
    <t>Variables</t>
  </si>
  <si>
    <t>Constraints</t>
  </si>
  <si>
    <t>LNE, LNC, LYRD, LWC</t>
  </si>
  <si>
    <t xml:space="preserve">Binary </t>
  </si>
  <si>
    <t>=</t>
  </si>
  <si>
    <t>Best Routes</t>
  </si>
  <si>
    <t>NE+YRD</t>
  </si>
  <si>
    <t>YRD + NE</t>
  </si>
  <si>
    <t>WC+NC+NE</t>
  </si>
  <si>
    <t xml:space="preserve">just 1 factory </t>
  </si>
  <si>
    <t xml:space="preserve">Construction of factory </t>
  </si>
  <si>
    <t>Explanation</t>
  </si>
  <si>
    <t>NC+SE</t>
  </si>
  <si>
    <t xml:space="preserve">LNE </t>
  </si>
  <si>
    <t xml:space="preserve">Because we make only profit from producing, all of the runs will go for a production equal to the demand. Because of this, the 90% constraint is always satisfied. Furthermore, in the optimal solutions, only the most profitable routes will be showed (The ones that are achievable with the adequate number of production runs, and satisfy the vicinity constraint. This way, if you produce full capacity for those markets, you will be the best solution achievable for the problem. This makes this a binary problem, in which the only real variable to find is which factory to build. In order to make this decision, the only two relevant factors that impact this are: Revenues from the best route, and cost of constructing the factory. Following this, the best solution is the one that maximize the profit, which is to build a factory in Yala, enter the Western China Market, then going into the Northern Central Market, and finishing in the Norther Eastern market. However, to maximize the quarterly profit, the Nong Khai factory is the best, giving revenues of $3,651,000 per quarter, compared to the $3,300,000 from the Yala factory.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</si>
</sst>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2"/>
      <color theme="1"/>
      <name val="Calibri"/>
      <family val="2"/>
      <scheme val="minor"/>
    </font>
    <font>
      <sz val="12"/>
      <color theme="1"/>
      <name val="Calibri"/>
      <family val="2"/>
      <scheme val="minor"/>
    </font>
    <font>
      <b/>
      <sz val="12"/>
      <color theme="0"/>
      <name val="Calibri"/>
      <family val="2"/>
      <scheme val="minor"/>
    </font>
    <font>
      <sz val="10"/>
      <color theme="1"/>
      <name val="Arial"/>
      <family val="2"/>
    </font>
  </fonts>
  <fills count="4">
    <fill>
      <patternFill patternType="none"/>
    </fill>
    <fill>
      <patternFill patternType="gray125"/>
    </fill>
    <fill>
      <patternFill patternType="solid">
        <fgColor rgb="FF7030A0"/>
        <bgColor indexed="64"/>
      </patternFill>
    </fill>
    <fill>
      <patternFill patternType="solid">
        <fgColor rgb="FFFFFF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2" fillId="2" borderId="0" xfId="0" applyFont="1" applyFill="1"/>
    <xf numFmtId="0" fontId="0" fillId="3" borderId="0" xfId="0" applyFill="1"/>
    <xf numFmtId="44" fontId="3" fillId="0" borderId="0" xfId="1" applyFont="1"/>
    <xf numFmtId="44" fontId="0" fillId="3" borderId="0" xfId="0" applyNumberFormat="1" applyFill="1"/>
    <xf numFmtId="44" fontId="0" fillId="0" borderId="0" xfId="0" applyNumberFormat="1"/>
    <xf numFmtId="0" fontId="2" fillId="2" borderId="0" xfId="0" applyFont="1" applyFill="1" applyAlignment="1">
      <alignment horizontal="center"/>
    </xf>
    <xf numFmtId="0" fontId="2" fillId="2" borderId="0" xfId="0" applyFont="1" applyFill="1" applyAlignment="1">
      <alignment horizontal="center" vertical="center"/>
    </xf>
    <xf numFmtId="0" fontId="0" fillId="0" borderId="0" xfId="0" applyAlignment="1">
      <alignment horizontal="center" wrapText="1"/>
    </xf>
    <xf numFmtId="0" fontId="0" fillId="0" borderId="0" xfId="0" applyAlignment="1">
      <alignmen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00945-9E0E-E043-BF10-6D4EEBCE8879}">
  <dimension ref="A1:P32"/>
  <sheetViews>
    <sheetView tabSelected="1" workbookViewId="0">
      <selection activeCell="M14" sqref="M14"/>
    </sheetView>
  </sheetViews>
  <sheetFormatPr baseColWidth="10" defaultRowHeight="16" x14ac:dyDescent="0.2"/>
  <cols>
    <col min="2" max="2" width="18" customWidth="1"/>
    <col min="6" max="6" width="12.33203125" bestFit="1" customWidth="1"/>
    <col min="7" max="7" width="17.83203125" customWidth="1"/>
    <col min="13" max="13" width="17.5" customWidth="1"/>
  </cols>
  <sheetData>
    <row r="1" spans="1:14" x14ac:dyDescent="0.2">
      <c r="A1" s="1" t="s">
        <v>0</v>
      </c>
      <c r="B1" s="1" t="s">
        <v>5</v>
      </c>
      <c r="D1" s="7" t="s">
        <v>8</v>
      </c>
      <c r="E1" s="6" t="s">
        <v>7</v>
      </c>
      <c r="F1" s="6"/>
      <c r="I1" t="s">
        <v>24</v>
      </c>
    </row>
    <row r="2" spans="1:14" x14ac:dyDescent="0.2">
      <c r="A2" t="s">
        <v>1</v>
      </c>
      <c r="B2" s="3">
        <v>11252161</v>
      </c>
      <c r="D2" s="7"/>
      <c r="E2" t="s">
        <v>9</v>
      </c>
      <c r="F2" t="s">
        <v>10</v>
      </c>
      <c r="I2" t="s">
        <v>25</v>
      </c>
      <c r="J2">
        <v>3615</v>
      </c>
      <c r="M2" s="5"/>
    </row>
    <row r="3" spans="1:14" x14ac:dyDescent="0.2">
      <c r="A3" t="s">
        <v>3</v>
      </c>
      <c r="B3" s="3">
        <v>11698001</v>
      </c>
      <c r="D3" t="s">
        <v>6</v>
      </c>
      <c r="E3">
        <v>0</v>
      </c>
      <c r="F3">
        <v>70</v>
      </c>
      <c r="I3" t="s">
        <v>31</v>
      </c>
      <c r="J3">
        <v>3680</v>
      </c>
    </row>
    <row r="4" spans="1:14" x14ac:dyDescent="0.2">
      <c r="A4" t="s">
        <v>4</v>
      </c>
      <c r="B4" s="3">
        <v>24062500</v>
      </c>
      <c r="D4" t="s">
        <v>11</v>
      </c>
      <c r="E4">
        <v>180</v>
      </c>
      <c r="F4">
        <v>112</v>
      </c>
      <c r="I4" t="s">
        <v>26</v>
      </c>
      <c r="J4">
        <v>3615</v>
      </c>
    </row>
    <row r="5" spans="1:14" x14ac:dyDescent="0.2">
      <c r="A5" t="s">
        <v>2</v>
      </c>
      <c r="B5" s="3">
        <v>10303601</v>
      </c>
      <c r="D5" t="s">
        <v>12</v>
      </c>
      <c r="E5">
        <v>127</v>
      </c>
      <c r="F5">
        <v>37</v>
      </c>
      <c r="I5" t="s">
        <v>27</v>
      </c>
      <c r="J5">
        <v>3300</v>
      </c>
    </row>
    <row r="6" spans="1:14" x14ac:dyDescent="0.2">
      <c r="D6" t="s">
        <v>13</v>
      </c>
      <c r="E6">
        <v>90</v>
      </c>
      <c r="F6">
        <v>70</v>
      </c>
      <c r="M6" s="5">
        <f>B3-B5</f>
        <v>1394400</v>
      </c>
      <c r="N6">
        <f>4640000-3300000</f>
        <v>1340000</v>
      </c>
    </row>
    <row r="7" spans="1:14" x14ac:dyDescent="0.2">
      <c r="D7" t="s">
        <v>14</v>
      </c>
      <c r="E7">
        <v>118</v>
      </c>
      <c r="F7">
        <v>74</v>
      </c>
    </row>
    <row r="8" spans="1:14" x14ac:dyDescent="0.2">
      <c r="D8" t="s">
        <v>15</v>
      </c>
      <c r="E8">
        <v>90</v>
      </c>
      <c r="F8">
        <v>0</v>
      </c>
    </row>
    <row r="9" spans="1:14" x14ac:dyDescent="0.2">
      <c r="D9" t="s">
        <v>16</v>
      </c>
      <c r="E9">
        <v>12500</v>
      </c>
      <c r="F9">
        <v>7500</v>
      </c>
    </row>
    <row r="11" spans="1:14" s="2" customFormat="1" x14ac:dyDescent="0.2">
      <c r="B11" s="2" t="s">
        <v>17</v>
      </c>
    </row>
    <row r="12" spans="1:14" x14ac:dyDescent="0.2">
      <c r="A12" t="s">
        <v>19</v>
      </c>
      <c r="G12" t="s">
        <v>20</v>
      </c>
    </row>
    <row r="13" spans="1:14" x14ac:dyDescent="0.2">
      <c r="A13" t="s">
        <v>1</v>
      </c>
      <c r="B13">
        <v>0</v>
      </c>
      <c r="C13" t="s">
        <v>29</v>
      </c>
      <c r="G13" t="s">
        <v>21</v>
      </c>
      <c r="H13" t="s">
        <v>23</v>
      </c>
      <c r="I13" t="s">
        <v>22</v>
      </c>
    </row>
    <row r="14" spans="1:14" x14ac:dyDescent="0.2">
      <c r="A14" t="s">
        <v>3</v>
      </c>
      <c r="B14">
        <v>0</v>
      </c>
      <c r="F14" t="s">
        <v>28</v>
      </c>
      <c r="G14">
        <f>B13+B15+B14+B16</f>
        <v>1</v>
      </c>
      <c r="H14" t="s">
        <v>23</v>
      </c>
      <c r="I14">
        <v>1</v>
      </c>
      <c r="L14" t="s">
        <v>18</v>
      </c>
      <c r="M14" s="4">
        <f>B13*((E3+E4)*E9 + (F3+F4)*F9) + B14*((E6+E5)*E9 + (F6+F5)*F9) + B15*((E4+E3)*E9 + (F3+F4)*F9) + B16*((E8+E6+E3)*E9 + (F8+F6+F3)*F9) - (B2*B13 + B3*B14 + B4*B15 + B5*B16)</f>
        <v>-7003601</v>
      </c>
    </row>
    <row r="15" spans="1:14" x14ac:dyDescent="0.2">
      <c r="A15" t="s">
        <v>4</v>
      </c>
      <c r="B15">
        <v>0</v>
      </c>
      <c r="M15" s="5"/>
    </row>
    <row r="16" spans="1:14" x14ac:dyDescent="0.2">
      <c r="A16" t="s">
        <v>2</v>
      </c>
      <c r="B16">
        <v>1</v>
      </c>
    </row>
    <row r="17" spans="1:16" x14ac:dyDescent="0.2">
      <c r="B17">
        <v>0</v>
      </c>
      <c r="K17" t="s">
        <v>32</v>
      </c>
      <c r="L17">
        <v>3615000</v>
      </c>
    </row>
    <row r="18" spans="1:16" x14ac:dyDescent="0.2">
      <c r="A18" t="s">
        <v>30</v>
      </c>
      <c r="B18">
        <v>0</v>
      </c>
      <c r="M18" s="5"/>
    </row>
    <row r="19" spans="1:16" ht="16" customHeight="1" x14ac:dyDescent="0.2">
      <c r="A19" s="8" t="s">
        <v>33</v>
      </c>
      <c r="B19" s="8"/>
      <c r="C19" s="8"/>
      <c r="D19" s="8"/>
      <c r="E19" s="8"/>
      <c r="F19" s="8"/>
      <c r="G19" s="8"/>
      <c r="H19" s="8"/>
      <c r="I19" s="8"/>
      <c r="J19" s="8"/>
      <c r="K19" s="8"/>
      <c r="L19" s="8"/>
      <c r="M19" s="8"/>
      <c r="N19" s="8"/>
      <c r="O19" s="8"/>
      <c r="P19" s="8"/>
    </row>
    <row r="20" spans="1:16" x14ac:dyDescent="0.2">
      <c r="A20" s="8"/>
      <c r="B20" s="8"/>
      <c r="C20" s="8"/>
      <c r="D20" s="8"/>
      <c r="E20" s="8"/>
      <c r="F20" s="8"/>
      <c r="G20" s="8"/>
      <c r="H20" s="8"/>
      <c r="I20" s="8"/>
      <c r="J20" s="8"/>
      <c r="K20" s="8"/>
      <c r="L20" s="8"/>
      <c r="M20" s="8"/>
      <c r="N20" s="8"/>
      <c r="O20" s="8"/>
      <c r="P20" s="8"/>
    </row>
    <row r="21" spans="1:16" x14ac:dyDescent="0.2">
      <c r="A21" s="8"/>
      <c r="B21" s="8"/>
      <c r="C21" s="8"/>
      <c r="D21" s="8"/>
      <c r="E21" s="8"/>
      <c r="F21" s="8"/>
      <c r="G21" s="8"/>
      <c r="H21" s="8"/>
      <c r="I21" s="8"/>
      <c r="J21" s="8"/>
      <c r="K21" s="8"/>
      <c r="L21" s="8"/>
      <c r="M21" s="8"/>
      <c r="N21" s="8"/>
      <c r="O21" s="8"/>
      <c r="P21" s="8"/>
    </row>
    <row r="22" spans="1:16" x14ac:dyDescent="0.2">
      <c r="A22" s="8"/>
      <c r="B22" s="8"/>
      <c r="C22" s="8"/>
      <c r="D22" s="8"/>
      <c r="E22" s="8"/>
      <c r="F22" s="8"/>
      <c r="G22" s="8"/>
      <c r="H22" s="8"/>
      <c r="I22" s="8"/>
      <c r="J22" s="8"/>
      <c r="K22" s="8"/>
      <c r="L22" s="8"/>
      <c r="M22" s="8"/>
      <c r="N22" s="8"/>
      <c r="O22" s="8"/>
      <c r="P22" s="8"/>
    </row>
    <row r="23" spans="1:16" x14ac:dyDescent="0.2">
      <c r="A23" s="8"/>
      <c r="B23" s="8"/>
      <c r="C23" s="8"/>
      <c r="D23" s="8"/>
      <c r="E23" s="8"/>
      <c r="F23" s="8"/>
      <c r="G23" s="8"/>
      <c r="H23" s="8"/>
      <c r="I23" s="8"/>
      <c r="J23" s="8"/>
      <c r="K23" s="8"/>
      <c r="L23" s="8"/>
      <c r="M23" s="8"/>
      <c r="N23" s="8"/>
      <c r="O23" s="8"/>
      <c r="P23" s="8"/>
    </row>
    <row r="24" spans="1:16" x14ac:dyDescent="0.2">
      <c r="A24" s="8"/>
      <c r="B24" s="8"/>
      <c r="C24" s="8"/>
      <c r="D24" s="8"/>
      <c r="E24" s="8"/>
      <c r="F24" s="8"/>
      <c r="G24" s="8"/>
      <c r="H24" s="8"/>
      <c r="I24" s="8"/>
      <c r="J24" s="8"/>
      <c r="K24" s="8"/>
      <c r="L24" s="8"/>
      <c r="M24" s="8"/>
      <c r="N24" s="8"/>
      <c r="O24" s="8"/>
      <c r="P24" s="8"/>
    </row>
    <row r="25" spans="1:16" x14ac:dyDescent="0.2">
      <c r="A25" s="8"/>
      <c r="B25" s="8"/>
      <c r="C25" s="8"/>
      <c r="D25" s="8"/>
      <c r="E25" s="8"/>
      <c r="F25" s="8"/>
      <c r="G25" s="8"/>
      <c r="H25" s="8"/>
      <c r="I25" s="8"/>
      <c r="J25" s="8"/>
      <c r="K25" s="8"/>
      <c r="L25" s="8"/>
      <c r="M25" s="8"/>
      <c r="N25" s="8"/>
      <c r="O25" s="8"/>
      <c r="P25" s="8"/>
    </row>
    <row r="26" spans="1:16" x14ac:dyDescent="0.2">
      <c r="A26" s="8"/>
      <c r="B26" s="8"/>
      <c r="C26" s="8"/>
      <c r="D26" s="8"/>
      <c r="E26" s="8"/>
      <c r="F26" s="8"/>
      <c r="G26" s="8"/>
      <c r="H26" s="8"/>
      <c r="I26" s="8"/>
      <c r="J26" s="8"/>
      <c r="K26" s="8"/>
      <c r="L26" s="8"/>
      <c r="M26" s="8"/>
      <c r="N26" s="8"/>
      <c r="O26" s="8"/>
      <c r="P26" s="8"/>
    </row>
    <row r="27" spans="1:16" x14ac:dyDescent="0.2">
      <c r="A27" s="8"/>
      <c r="B27" s="8"/>
      <c r="C27" s="8"/>
      <c r="D27" s="8"/>
      <c r="E27" s="8"/>
      <c r="F27" s="8"/>
      <c r="G27" s="8"/>
      <c r="H27" s="8"/>
      <c r="I27" s="8"/>
      <c r="J27" s="8"/>
      <c r="K27" s="8"/>
      <c r="L27" s="8"/>
      <c r="M27" s="8"/>
      <c r="N27" s="8"/>
      <c r="O27" s="8"/>
      <c r="P27" s="8"/>
    </row>
    <row r="28" spans="1:16" x14ac:dyDescent="0.2">
      <c r="A28" s="9"/>
      <c r="B28" s="9">
        <v>0</v>
      </c>
      <c r="C28" s="9"/>
      <c r="D28" s="9"/>
      <c r="E28" s="9"/>
      <c r="F28" s="9"/>
      <c r="G28" s="9"/>
      <c r="H28" s="9"/>
      <c r="I28" s="9"/>
      <c r="J28" s="9"/>
      <c r="K28" s="9"/>
      <c r="L28" s="9"/>
      <c r="M28" s="9"/>
      <c r="N28" s="9"/>
      <c r="O28" s="9"/>
      <c r="P28" s="9"/>
    </row>
    <row r="29" spans="1:16" x14ac:dyDescent="0.2">
      <c r="A29" s="9"/>
      <c r="B29" s="9"/>
      <c r="C29" s="9"/>
      <c r="D29" s="9"/>
      <c r="E29" s="9"/>
      <c r="F29" s="9"/>
      <c r="G29" s="9"/>
      <c r="H29" s="9"/>
      <c r="I29" s="9"/>
      <c r="J29" s="9"/>
      <c r="K29" s="9"/>
      <c r="L29" s="9"/>
      <c r="M29" s="9"/>
      <c r="N29" s="9"/>
      <c r="O29" s="9"/>
      <c r="P29" s="9"/>
    </row>
    <row r="30" spans="1:16" x14ac:dyDescent="0.2">
      <c r="A30" s="9"/>
      <c r="B30" s="9"/>
      <c r="C30" s="9"/>
      <c r="D30" s="9"/>
      <c r="E30" s="9"/>
      <c r="F30" s="9"/>
      <c r="G30" s="9"/>
      <c r="H30" s="9"/>
      <c r="I30" s="9"/>
      <c r="J30" s="9"/>
      <c r="K30" s="9"/>
      <c r="L30" s="9"/>
      <c r="M30" s="9"/>
      <c r="N30" s="9"/>
      <c r="O30" s="9"/>
      <c r="P30" s="9"/>
    </row>
    <row r="31" spans="1:16" x14ac:dyDescent="0.2">
      <c r="A31" s="9"/>
      <c r="B31" s="9"/>
      <c r="C31" s="9"/>
      <c r="D31" s="9"/>
      <c r="E31" s="9"/>
      <c r="F31" s="9"/>
      <c r="G31" s="9"/>
      <c r="H31" s="9"/>
      <c r="I31" s="9"/>
      <c r="J31" s="9"/>
      <c r="K31" s="9"/>
      <c r="L31" s="9"/>
      <c r="M31" s="9"/>
      <c r="N31" s="9"/>
      <c r="O31" s="9"/>
      <c r="P31" s="9"/>
    </row>
    <row r="32" spans="1:16" x14ac:dyDescent="0.2">
      <c r="A32" s="9"/>
      <c r="B32" s="9"/>
      <c r="C32" s="9"/>
      <c r="D32" s="9"/>
      <c r="E32" s="9"/>
      <c r="F32" s="9"/>
      <c r="G32" s="9"/>
      <c r="H32" s="9"/>
      <c r="I32" s="9"/>
      <c r="J32" s="9"/>
      <c r="K32" s="9"/>
      <c r="L32" s="9"/>
      <c r="M32" s="9"/>
      <c r="N32" s="9"/>
      <c r="O32" s="9"/>
      <c r="P32" s="9"/>
    </row>
  </sheetData>
  <mergeCells count="3">
    <mergeCell ref="E1:F1"/>
    <mergeCell ref="D1:D2"/>
    <mergeCell ref="A19:P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gianluscibi98@gmail.com</dc:creator>
  <cp:lastModifiedBy>gianluscibi98@gmail.com</cp:lastModifiedBy>
  <dcterms:created xsi:type="dcterms:W3CDTF">2022-02-21T21:06:28Z</dcterms:created>
  <dcterms:modified xsi:type="dcterms:W3CDTF">2022-02-21T23:25:15Z</dcterms:modified>
</cp:coreProperties>
</file>